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Раскрытие № 186 от 15.04.2014\"/>
    </mc:Choice>
  </mc:AlternateContent>
  <xr:revisionPtr revIDLastSave="0" documentId="13_ncr:1_{67E8403B-F634-458F-A359-BA19E4526AB9}" xr6:coauthVersionLast="45" xr6:coauthVersionMax="45" xr10:uidLastSave="{00000000-0000-0000-0000-000000000000}"/>
  <bookViews>
    <workbookView xWindow="-120" yWindow="-120" windowWidth="20730" windowHeight="10545" tabRatio="801" activeTab="9" xr2:uid="{00000000-000D-0000-FFFF-FFFF00000000}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4" sheetId="11" r:id="rId11"/>
    <sheet name="3.5" sheetId="17" r:id="rId12"/>
    <sheet name="4.1" sheetId="13" r:id="rId13"/>
    <sheet name="4.2" sheetId="14" r:id="rId14"/>
    <sheet name="4.3" sheetId="15" r:id="rId15"/>
    <sheet name="4.4" sheetId="20" state="hidden" r:id="rId16"/>
    <sheet name="4.5" sheetId="21" state="hidden" r:id="rId17"/>
    <sheet name="4.6" sheetId="22" state="hidden" r:id="rId18"/>
    <sheet name="4.7" sheetId="23" r:id="rId19"/>
    <sheet name="4.8" sheetId="24" r:id="rId20"/>
    <sheet name="4.9" sheetId="16" r:id="rId21"/>
  </sheets>
  <definedNames>
    <definedName name="sub_17403" localSheetId="14">'4.3'!$A$1</definedName>
    <definedName name="_xlnm.Print_Area" localSheetId="2">'1.3'!$A$1:$N$31</definedName>
    <definedName name="_xlnm.Print_Area" localSheetId="3">'1.3.1'!$A$1:$L$32</definedName>
    <definedName name="_xlnm.Print_Area" localSheetId="7">'2.3'!$A$1:$C$10</definedName>
    <definedName name="_xlnm.Print_Area" localSheetId="8">'3.1'!$A$1:$D$8</definedName>
    <definedName name="_xlnm.Print_Area" localSheetId="9">'3.2'!$A$1:$C$10</definedName>
    <definedName name="_xlnm.Print_Area" localSheetId="11">'3.5'!$A$1:$K$7</definedName>
    <definedName name="_xlnm.Print_Area" localSheetId="13">'4.2'!$A$1:$K$5</definedName>
    <definedName name="_xlnm.Print_Area" localSheetId="20">'4.9'!$A$1:$AE$11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7" l="1"/>
  <c r="M7" i="7"/>
  <c r="E23" i="1"/>
  <c r="E17" i="1"/>
  <c r="R27" i="5"/>
  <c r="R26" i="5"/>
  <c r="R25" i="5"/>
  <c r="R20" i="5"/>
  <c r="R17" i="5"/>
  <c r="N6" i="5"/>
  <c r="O6" i="5" s="1"/>
  <c r="P6" i="5" s="1"/>
  <c r="Q6" i="5" s="1"/>
  <c r="U29" i="4"/>
  <c r="U27" i="4"/>
  <c r="U25" i="4"/>
  <c r="U23" i="4"/>
  <c r="U20" i="4"/>
  <c r="U13" i="4"/>
  <c r="P6" i="4"/>
  <c r="Q6" i="4" s="1"/>
  <c r="R6" i="4" s="1"/>
  <c r="S6" i="4" s="1"/>
  <c r="T6" i="4" s="1"/>
  <c r="N16" i="2"/>
  <c r="N15" i="2"/>
  <c r="N14" i="2"/>
  <c r="N12" i="2"/>
  <c r="N11" i="2"/>
  <c r="N10" i="2"/>
  <c r="N8" i="2"/>
  <c r="N7" i="2"/>
  <c r="N6" i="2"/>
  <c r="A7" i="3"/>
  <c r="I16" i="2"/>
  <c r="D16" i="2"/>
  <c r="I15" i="2"/>
  <c r="D15" i="2"/>
  <c r="I14" i="2"/>
  <c r="D14" i="2"/>
  <c r="A15" i="2"/>
  <c r="A16" i="2" s="1"/>
  <c r="I12" i="2"/>
  <c r="D12" i="2"/>
  <c r="I11" i="2"/>
  <c r="D11" i="2"/>
  <c r="A11" i="2"/>
  <c r="A12" i="2" s="1"/>
  <c r="I10" i="2"/>
  <c r="D10" i="2"/>
  <c r="R31" i="5" l="1"/>
  <c r="U30" i="4"/>
  <c r="U24" i="4"/>
  <c r="G23" i="4"/>
  <c r="G29" i="4"/>
  <c r="G21" i="4"/>
  <c r="G20" i="4"/>
  <c r="L25" i="5"/>
  <c r="N29" i="4"/>
  <c r="N27" i="4"/>
  <c r="N23" i="4"/>
  <c r="N20" i="4"/>
  <c r="U32" i="4" l="1"/>
  <c r="U31" i="4"/>
  <c r="N24" i="4"/>
  <c r="I6" i="2"/>
  <c r="I7" i="2"/>
  <c r="I8" i="2"/>
  <c r="D6" i="2"/>
  <c r="D7" i="2"/>
  <c r="D8" i="2"/>
  <c r="L17" i="5" l="1"/>
  <c r="F17" i="5"/>
  <c r="G30" i="4"/>
  <c r="G24" i="4"/>
  <c r="G31" i="4" s="1"/>
  <c r="N30" i="4"/>
  <c r="N31" i="4" s="1"/>
  <c r="H8" i="11" l="1"/>
  <c r="H8" i="13" l="1"/>
  <c r="H13" i="13"/>
  <c r="H11" i="13"/>
  <c r="F27" i="5" l="1"/>
  <c r="F26" i="5"/>
  <c r="F20" i="5"/>
  <c r="B6" i="5"/>
  <c r="C6" i="5" s="1"/>
  <c r="D6" i="5" s="1"/>
  <c r="E6" i="5" s="1"/>
  <c r="K15" i="13"/>
  <c r="F31" i="5" l="1"/>
  <c r="G32" i="4" s="1"/>
  <c r="A5" i="24"/>
  <c r="G25" i="4" l="1"/>
  <c r="G13" i="4"/>
  <c r="B6" i="4"/>
  <c r="C6" i="4" s="1"/>
  <c r="D6" i="4" s="1"/>
  <c r="E6" i="4" s="1"/>
  <c r="F6" i="4" s="1"/>
  <c r="K10" i="13" l="1"/>
  <c r="K8" i="13" s="1"/>
  <c r="K25" i="13"/>
  <c r="K24" i="13" s="1"/>
  <c r="E27" i="13"/>
  <c r="E25" i="13"/>
  <c r="E11" i="13"/>
  <c r="E12" i="13"/>
  <c r="E10" i="13"/>
  <c r="E24" i="13" l="1"/>
  <c r="E8" i="13"/>
  <c r="R19" i="11"/>
  <c r="R18" i="11"/>
  <c r="R17" i="11"/>
  <c r="R16" i="11"/>
  <c r="R10" i="11"/>
  <c r="R11" i="11"/>
  <c r="R12" i="11"/>
  <c r="R13" i="11"/>
  <c r="R15" i="11"/>
  <c r="R14" i="11"/>
  <c r="R9" i="11"/>
  <c r="R8" i="11"/>
  <c r="K9" i="11"/>
  <c r="H9" i="11"/>
  <c r="K19" i="11"/>
  <c r="H19" i="11"/>
  <c r="K15" i="11"/>
  <c r="H15" i="11"/>
  <c r="K14" i="11"/>
  <c r="H14" i="11"/>
  <c r="K13" i="11"/>
  <c r="H13" i="11"/>
  <c r="K8" i="11"/>
  <c r="E15" i="11"/>
  <c r="E14" i="11"/>
  <c r="E13" i="11"/>
  <c r="E19" i="11"/>
  <c r="E9" i="11"/>
  <c r="E8" i="11"/>
  <c r="D6" i="1" l="1"/>
  <c r="C6" i="1"/>
  <c r="D11" i="1"/>
  <c r="C11" i="1"/>
  <c r="L20" i="5" l="1"/>
  <c r="L27" i="5" l="1"/>
  <c r="L26" i="5"/>
  <c r="H6" i="5"/>
  <c r="I6" i="5" s="1"/>
  <c r="J6" i="5" s="1"/>
  <c r="K6" i="5" s="1"/>
  <c r="N25" i="4"/>
  <c r="N13" i="4"/>
  <c r="I6" i="4"/>
  <c r="J6" i="4" s="1"/>
  <c r="K6" i="4" s="1"/>
  <c r="L6" i="4" s="1"/>
  <c r="M6" i="4" s="1"/>
  <c r="L31" i="5" l="1"/>
  <c r="N32" i="4" s="1"/>
  <c r="A5" i="8"/>
  <c r="A6" i="8" s="1"/>
  <c r="A7" i="2" l="1"/>
  <c r="A8" i="2" s="1"/>
</calcChain>
</file>

<file path=xl/sharedStrings.xml><?xml version="1.0" encoding="utf-8"?>
<sst xmlns="http://schemas.openxmlformats.org/spreadsheetml/2006/main" count="1187" uniqueCount="333">
  <si>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</si>
  <si>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</si>
  <si>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</si>
  <si>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</si>
  <si>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</si>
  <si>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</si>
  <si>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</si>
  <si>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</si>
  <si>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</si>
  <si>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</si>
  <si>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</si>
  <si>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</si>
  <si>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</si>
  <si>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</si>
  <si>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</si>
  <si>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</si>
  <si>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</si>
  <si>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</si>
  <si>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</si>
  <si>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</si>
  <si>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</si>
  <si>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</si>
  <si>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</si>
  <si>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</si>
  <si>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</si>
  <si>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</si>
  <si>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</si>
  <si>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</si>
  <si>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</si>
  <si>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</si>
  <si>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</si>
  <si>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</si>
  <si>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</si>
  <si>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</si>
  <si>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</si>
  <si>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</si>
  <si>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</si>
  <si>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</si>
  <si>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</si>
  <si>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</si>
  <si>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</si>
  <si>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</si>
  <si>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</si>
  <si>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</si>
  <si>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</si>
  <si>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</si>
  <si>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</si>
  <si>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</si>
  <si>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</si>
  <si>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</si>
  <si>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</si>
  <si>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</si>
  <si>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</si>
  <si>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</si>
  <si>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</si>
  <si>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</si>
  <si>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</si>
  <si>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</si>
  <si>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</si>
  <si>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</si>
  <si>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</si>
  <si>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</si>
  <si>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</si>
  <si>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</si>
  <si>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</si>
  <si>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</si>
  <si>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</si>
  <si>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</si>
  <si>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</si>
  <si>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</si>
  <si>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</si>
  <si>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</si>
  <si>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</si>
  <si>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</si>
  <si>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</si>
  <si>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</si>
  <si>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</si>
  <si>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</si>
  <si>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</si>
  <si>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</si>
  <si>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</si>
  <si>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</si>
  <si>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</si>
  <si>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</si>
  <si>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</si>
  <si>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</si>
  <si>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</si>
  <si>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</si>
  <si>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</si>
  <si>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</si>
  <si>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</si>
  <si>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</si>
  <si>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</si>
  <si>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</si>
  <si>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</si>
  <si>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</si>
  <si>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</si>
  <si>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</si>
  <si>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</si>
  <si>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</si>
  <si>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</si>
  <si>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</si>
  <si>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</si>
  <si>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</si>
  <si>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</si>
  <si>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</si>
  <si>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</si>
  <si>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</si>
  <si>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</si>
  <si>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</si>
  <si>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</si>
  <si>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</si>
  <si>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</si>
  <si>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</si>
  <si>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</si>
  <si>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</si>
  <si>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</si>
  <si>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</si>
  <si>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</si>
  <si>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</si>
  <si>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</si>
  <si>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</si>
  <si>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</si>
  <si>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</si>
  <si>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</si>
  <si>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</si>
  <si>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</si>
  <si>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</si>
  <si>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</si>
  <si>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</si>
  <si>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</si>
  <si>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</si>
  <si>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</si>
  <si>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</si>
  <si>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</si>
  <si>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</si>
  <si>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</si>
  <si>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</si>
  <si>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</si>
  <si>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</si>
  <si>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</si>
  <si>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</si>
  <si>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</si>
  <si>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</si>
  <si>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</si>
  <si>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</si>
  <si>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</si>
  <si>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</si>
  <si>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</si>
  <si>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</si>
  <si>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</si>
  <si>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</si>
  <si>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</si>
  <si>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</si>
  <si>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</si>
  <si>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</si>
  <si>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</si>
  <si>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</si>
  <si>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</si>
  <si>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</si>
  <si>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</si>
  <si>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</si>
  <si>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 xml:space="preserve">Показатели качества услуг по передаче электрической энергии в целом по сетевой организации </t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</si>
  <si>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</si>
  <si>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</si>
  <si>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</si>
  <si>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</si>
  <si>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</si>
  <si>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</si>
  <si>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</si>
  <si>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</si>
  <si>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</si>
  <si>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</si>
  <si>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</si>
  <si>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</si>
  <si>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</si>
  <si>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</si>
  <si>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</si>
  <si>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</si>
  <si>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</si>
  <si>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</si>
  <si>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</si>
  <si>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</si>
  <si>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</si>
  <si>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</si>
  <si>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</si>
  <si>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</si>
  <si>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</si>
  <si>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</si>
  <si>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</si>
  <si>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</si>
  <si>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</si>
  <si>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</si>
  <si>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</si>
  <si>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</si>
  <si>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</si>
  <si>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</si>
  <si>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</si>
  <si>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</si>
  <si>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</si>
  <si>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</si>
  <si>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</si>
  <si>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</si>
  <si>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</si>
  <si>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</si>
  <si>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</si>
  <si>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</si>
  <si>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</si>
  <si>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</si>
  <si>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</si>
  <si>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</si>
  <si>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</si>
  <si>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</si>
  <si>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</si>
  <si>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</si>
  <si>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</si>
  <si>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</si>
  <si>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</si>
  <si>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</si>
  <si>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</si>
  <si>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</si>
  <si>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</si>
  <si>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</si>
  <si>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</si>
  <si>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</si>
  <si>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</si>
  <si>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</si>
  <si>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</si>
  <si>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</si>
  <si>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</si>
  <si>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</si>
  <si>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</si>
  <si>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</si>
  <si>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</si>
  <si>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</si>
  <si>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</si>
  <si>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</si>
  <si>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</si>
  <si>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</si>
  <si>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</si>
  <si>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</si>
  <si>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</si>
  <si>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</si>
  <si>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</si>
  <si>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</si>
  <si>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</si>
  <si>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</si>
  <si>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</si>
  <si>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</si>
  <si>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</si>
  <si>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</si>
  <si>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</si>
  <si>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</si>
  <si>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</si>
  <si>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</si>
  <si>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</si>
  <si>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</si>
  <si>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 xml:space="preserve">  </t>
  </si>
  <si>
    <t>1</t>
  </si>
  <si>
    <t>2018 год</t>
  </si>
  <si>
    <t>ВСЕГО:</t>
  </si>
  <si>
    <t>более 15</t>
  </si>
  <si>
    <t>более 20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</si>
  <si>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</si>
  <si>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</si>
  <si>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с 8:00 до 17:00</t>
  </si>
  <si>
    <t>00 ч. 00 мин.</t>
  </si>
  <si>
    <t>00.00.0000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</si>
  <si>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</si>
  <si>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</si>
  <si>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</si>
  <si>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</si>
  <si>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</si>
  <si>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</si>
  <si>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(8332) 21-99-03 (Общий отдел), (953) 6859935 (По вопросам оперативных переключений),  (8332) 21-99-03 (По вопросам учёта электроэнергии), energysphere@bk.ru</t>
  </si>
  <si>
    <t xml:space="preserve">(8332) 21-99-03 (Общий отдел), (953) 6859935 (По вопросам оперативных переключений),  (8332) 21-99-03 (По вопросам учёта электроэнергии), 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</si>
  <si>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</si>
  <si>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</si>
  <si>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</si>
  <si>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</si>
  <si>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</si>
  <si>
    <t>2019 год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</si>
  <si>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2019 г.</t>
  </si>
  <si>
    <t>Мероприятия, выполненные сетевой организацией в целях повышения качества оказания услуг по передаче электрической энергии в 2019 г.</t>
  </si>
  <si>
    <t>Мероприятия, выполненные сетевой организацией в целях совершенствования деятельности по технологическому присоединению в 2019 г.</t>
  </si>
  <si>
    <t>ООО Энергосфера</t>
  </si>
  <si>
    <t>ТП-1217 (г. Киров, ул. Володарского, 157)</t>
  </si>
  <si>
    <t>6/0,4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</si>
  <si>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</si>
  <si>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</si>
  <si>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</si>
  <si>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</si>
  <si>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</si>
  <si>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</si>
  <si>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</si>
  <si>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</si>
  <si>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</si>
  <si>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</si>
  <si>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</si>
  <si>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</si>
  <si>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</si>
  <si>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</si>
  <si>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</si>
  <si>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</si>
  <si>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</si>
  <si>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</si>
  <si>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</si>
  <si>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</si>
  <si>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</si>
  <si>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</si>
  <si>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</si>
  <si>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</si>
  <si>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</si>
  <si>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</si>
  <si>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</si>
  <si>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</si>
  <si>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</si>
  <si>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</si>
  <si>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</si>
  <si>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</si>
  <si>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Организационные мероприятия:</t>
  </si>
  <si>
    <t>Производственные мероприятия:</t>
  </si>
  <si>
    <t>Ремонт электросетевого оборудования</t>
  </si>
  <si>
    <t>Перераспределение нагрузок по фидерам</t>
  </si>
  <si>
    <t xml:space="preserve">Обеспечение оптимальной величины нагрузки трансформаторов </t>
  </si>
  <si>
    <t>Регулирование напряжения в электрических сетях</t>
  </si>
  <si>
    <t>Контроль за режимами работы электрооборудования: нагрузкой отдельных присоединений, напряжением и частотой в контрольных точках электросетей, значением и направлением перетоков активной и реактивной мощности, количеством отпущенной энергии.</t>
  </si>
  <si>
    <t xml:space="preserve"> </t>
  </si>
  <si>
    <t xml:space="preserve"> усовершенствование личного кабинета с возможностью подачи заявки на осуществление технологического присоединения энергопринимающих устройств заявителей, указанных в пунктах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организации.</t>
  </si>
  <si>
    <t xml:space="preserve"> размещение на сайте организации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</si>
  <si>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</si>
  <si>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консультирование заявителей</t>
  </si>
  <si>
    <t>Ссылка на сайт: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</si>
</sst>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\ _р_._-;\-* #,##0\ _р_._-;_-* &quot;-&quot;\ _р_._-;_-@_-"/>
    <numFmt numFmtId="169" formatCode="_-* #,##0.00\ _р_._-;\-* #,##0.00\ _р_._-;_-* &quot;-&quot;??\ _р_._-;_-@_-"/>
    <numFmt numFmtId="170" formatCode="0.0%"/>
    <numFmt numFmtId="171" formatCode="0.0%_);\(0.0%\)"/>
    <numFmt numFmtId="172" formatCode="#,##0_);[Red]\(#,##0\)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_-* #,##0.00[$€-1]_-;\-* #,##0.00[$€-1]_-;_-* &quot;-&quot;??[$€-1]_-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(&quot;р.&quot;* #,##0.00_);_(&quot;р.&quot;* \(#,##0.00\);_(&quot;р.&quot;* &quot;-&quot;??_);_(@_)"/>
    <numFmt numFmtId="188" formatCode="#,##0.000"/>
    <numFmt numFmtId="189" formatCode="_(* #,##0.00_);_(* \(#,##0.00\);_(* &quot;-&quot;??_);_(@_)"/>
    <numFmt numFmtId="190" formatCode="#,##0.0"/>
    <numFmt numFmtId="191" formatCode="%#\.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0.000"/>
    <numFmt numFmtId="209" formatCode="_-* #,##0\ _$_-;\-* #,##0\ _$_-;_-* &quot;-&quot;\ _$_-;_-@_-"/>
    <numFmt numFmtId="210" formatCode="#,##0.00_ ;\-#,##0.00\ "/>
    <numFmt numFmtId="211" formatCode="0.0000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70" fontId="4" fillId="0" borderId="0">
      <alignment vertical="top"/>
    </xf>
    <xf numFmtId="170" fontId="5" fillId="0" borderId="0">
      <alignment vertical="top"/>
    </xf>
    <xf numFmtId="171" fontId="5" fillId="2" borderId="0">
      <alignment vertical="top"/>
    </xf>
    <xf numFmtId="170" fontId="5" fillId="3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6" fillId="0" borderId="0"/>
    <xf numFmtId="0" fontId="6" fillId="0" borderId="0"/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172" fontId="4" fillId="0" borderId="0">
      <alignment vertical="top"/>
    </xf>
    <xf numFmtId="38" fontId="4" fillId="0" borderId="0">
      <alignment vertical="top"/>
    </xf>
    <xf numFmtId="172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3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5" fontId="7" fillId="0" borderId="0">
      <protection locked="0"/>
    </xf>
    <xf numFmtId="176" fontId="7" fillId="0" borderId="2">
      <protection locked="0"/>
    </xf>
    <xf numFmtId="176" fontId="8" fillId="0" borderId="0">
      <protection locked="0"/>
    </xf>
    <xf numFmtId="176" fontId="8" fillId="0" borderId="0">
      <protection locked="0"/>
    </xf>
    <xf numFmtId="176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7" fontId="12" fillId="0" borderId="3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7" fontId="19" fillId="24" borderId="3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2" fontId="22" fillId="0" borderId="0">
      <alignment vertical="top"/>
    </xf>
    <xf numFmtId="18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3" fontId="24" fillId="0" borderId="0" applyFill="0" applyBorder="0" applyAlignment="0" applyProtection="0"/>
    <xf numFmtId="183" fontId="4" fillId="0" borderId="0" applyFill="0" applyBorder="0" applyAlignment="0" applyProtection="0"/>
    <xf numFmtId="183" fontId="25" fillId="0" borderId="0" applyFill="0" applyBorder="0" applyAlignment="0" applyProtection="0"/>
    <xf numFmtId="183" fontId="26" fillId="0" borderId="0" applyFill="0" applyBorder="0" applyAlignment="0" applyProtection="0"/>
    <xf numFmtId="183" fontId="27" fillId="0" borderId="0" applyFill="0" applyBorder="0" applyAlignment="0" applyProtection="0"/>
    <xf numFmtId="183" fontId="28" fillId="0" borderId="0" applyFill="0" applyBorder="0" applyAlignment="0" applyProtection="0"/>
    <xf numFmtId="183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2" fontId="35" fillId="0" borderId="0">
      <alignment vertical="top"/>
    </xf>
    <xf numFmtId="177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2" fontId="5" fillId="0" borderId="0">
      <alignment vertical="top"/>
    </xf>
    <xf numFmtId="172" fontId="5" fillId="2" borderId="0">
      <alignment vertical="top"/>
    </xf>
    <xf numFmtId="184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2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7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8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3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2" fontId="4" fillId="0" borderId="0">
      <alignment vertical="top"/>
    </xf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183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90" fontId="13" fillId="0" borderId="1" applyFont="0" applyFill="0" applyBorder="0" applyProtection="0">
      <alignment horizontal="center" vertical="center"/>
    </xf>
    <xf numFmtId="191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2" fontId="17" fillId="27" borderId="21">
      <alignment wrapText="1"/>
      <protection locked="0"/>
    </xf>
    <xf numFmtId="0" fontId="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0" fontId="70" fillId="0" borderId="0"/>
    <xf numFmtId="182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2" fontId="3" fillId="0" borderId="0"/>
    <xf numFmtId="182" fontId="3" fillId="0" borderId="0"/>
    <xf numFmtId="182" fontId="6" fillId="0" borderId="0"/>
    <xf numFmtId="182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2" fontId="6" fillId="0" borderId="0"/>
    <xf numFmtId="0" fontId="6" fillId="0" borderId="0"/>
    <xf numFmtId="182" fontId="6" fillId="0" borderId="0"/>
    <xf numFmtId="182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2" fontId="6" fillId="0" borderId="0"/>
    <xf numFmtId="0" fontId="6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0" fontId="13" fillId="0" borderId="0"/>
    <xf numFmtId="182" fontId="6" fillId="0" borderId="0"/>
    <xf numFmtId="193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70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6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7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98" fontId="87" fillId="0" borderId="1">
      <alignment horizontal="right"/>
      <protection locked="0"/>
    </xf>
    <xf numFmtId="199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201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2" fontId="13" fillId="0" borderId="0" applyFont="0" applyAlignment="0">
      <alignment horizontal="center"/>
    </xf>
    <xf numFmtId="0" fontId="79" fillId="0" borderId="0"/>
    <xf numFmtId="203" fontId="79" fillId="0" borderId="0" applyFont="0" applyFill="0" applyBorder="0" applyAlignment="0" applyProtection="0"/>
    <xf numFmtId="204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5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6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7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7" fontId="110" fillId="0" borderId="1"/>
    <xf numFmtId="207" fontId="109" fillId="0" borderId="1">
      <alignment horizontal="center" vertical="center" wrapText="1"/>
    </xf>
    <xf numFmtId="207" fontId="109" fillId="0" borderId="1">
      <alignment vertical="top" wrapText="1"/>
    </xf>
    <xf numFmtId="0" fontId="4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2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2" fontId="41" fillId="3" borderId="0" applyFill="0">
      <alignment wrapText="1"/>
    </xf>
    <xf numFmtId="164" fontId="114" fillId="0" borderId="0"/>
    <xf numFmtId="49" fontId="108" fillId="0" borderId="1">
      <alignment horizontal="right" vertical="top" wrapText="1"/>
    </xf>
    <xf numFmtId="183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7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08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2" fontId="3" fillId="0" borderId="0"/>
    <xf numFmtId="49" fontId="115" fillId="0" borderId="0"/>
    <xf numFmtId="49" fontId="120" fillId="0" borderId="0">
      <alignment vertical="top"/>
    </xf>
    <xf numFmtId="183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88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3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08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3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208" fontId="123" fillId="0" borderId="1" xfId="0" applyNumberFormat="1" applyFont="1" applyBorder="1" applyAlignment="1">
      <alignment horizontal="center" vertical="center" wrapText="1"/>
    </xf>
    <xf numFmtId="211" fontId="123" fillId="0" borderId="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8" fillId="0" borderId="0" xfId="0" applyFont="1"/>
    <xf numFmtId="2" fontId="128" fillId="0" borderId="0" xfId="0" applyNumberFormat="1" applyFont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2" fillId="0" borderId="1" xfId="2032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3" fillId="0" borderId="0" xfId="0" applyNumberFormat="1" applyFont="1" applyAlignment="1">
      <alignment horizontal="center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208" fontId="123" fillId="54" borderId="17" xfId="0" applyNumberFormat="1" applyFont="1" applyFill="1" applyBorder="1" applyAlignment="1">
      <alignment horizontal="center" vertical="center" wrapText="1"/>
    </xf>
    <xf numFmtId="208" fontId="123" fillId="54" borderId="18" xfId="0" applyNumberFormat="1" applyFont="1" applyFill="1" applyBorder="1" applyAlignment="1">
      <alignment horizontal="center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211" fontId="123" fillId="54" borderId="17" xfId="0" applyNumberFormat="1" applyFont="1" applyFill="1" applyBorder="1" applyAlignment="1">
      <alignment horizontal="center" vertical="center" wrapText="1"/>
    </xf>
    <xf numFmtId="211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0" fontId="123" fillId="0" borderId="20" xfId="0" applyFont="1" applyBorder="1" applyAlignment="1">
      <alignment horizontal="center" vertical="center" wrapText="1"/>
    </xf>
    <xf numFmtId="2" fontId="123" fillId="0" borderId="17" xfId="0" applyNumberFormat="1" applyFont="1" applyFill="1" applyBorder="1" applyAlignment="1">
      <alignment horizontal="center" vertical="center" wrapText="1"/>
    </xf>
    <xf numFmtId="2" fontId="123" fillId="0" borderId="18" xfId="0" applyNumberFormat="1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left" vertical="center" wrapText="1"/>
    </xf>
    <xf numFmtId="0" fontId="123" fillId="0" borderId="0" xfId="0" applyFont="1" applyFill="1" applyAlignment="1">
      <alignment horizontal="center"/>
    </xf>
    <xf numFmtId="0" fontId="123" fillId="0" borderId="1" xfId="0" applyFont="1" applyFill="1" applyBorder="1" applyAlignment="1">
      <alignment horizontal="justify" vertical="center" wrapText="1"/>
    </xf>
    <xf numFmtId="0" fontId="123" fillId="0" borderId="0" xfId="0" applyFont="1" applyFill="1" applyAlignment="1">
      <alignment horizontal="center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3" fillId="0" borderId="1" xfId="0" applyFont="1" applyBorder="1" applyAlignment="1">
      <alignment horizontal="center" vertical="top" wrapText="1"/>
    </xf>
    <xf numFmtId="0" fontId="12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123" fillId="0" borderId="0" xfId="0" applyFont="1" applyAlignment="1">
      <alignment horizontal="left" vertical="center" wrapText="1"/>
    </xf>
  </cellXfs>
  <cellStyles count="2037">
    <cellStyle name=" 1" xfId="1" xr:uid="{00000000-0005-0000-0000-000000000000}"/>
    <cellStyle name="_x000a_bidires=100_x000d_" xfId="1120" xr:uid="{00000000-0005-0000-0000-000001000000}"/>
    <cellStyle name="%" xfId="2" xr:uid="{00000000-0005-0000-0000-000002000000}"/>
    <cellStyle name="%_Inputs" xfId="3" xr:uid="{00000000-0005-0000-0000-000003000000}"/>
    <cellStyle name="%_Inputs (const)" xfId="4" xr:uid="{00000000-0005-0000-0000-000004000000}"/>
    <cellStyle name="%_Inputs Co" xfId="5" xr:uid="{00000000-0005-0000-0000-000005000000}"/>
    <cellStyle name="?…?ж?Ш?и [0.00]" xfId="1121" xr:uid="{00000000-0005-0000-0000-000006000000}"/>
    <cellStyle name="?W??_‘O’с?р??" xfId="1122" xr:uid="{00000000-0005-0000-0000-000007000000}"/>
    <cellStyle name="_CashFlow_2007_проект_02_02_final" xfId="1123" xr:uid="{00000000-0005-0000-0000-000008000000}"/>
    <cellStyle name="_Model_RAB Мой" xfId="6" xr:uid="{00000000-0005-0000-0000-000009000000}"/>
    <cellStyle name="_Model_RAB Мой 2" xfId="1124" xr:uid="{00000000-0005-0000-0000-00000A000000}"/>
    <cellStyle name="_Model_RAB Мой 2_OREP.KU.2011.MONTHLY.02(v0.1)" xfId="1125" xr:uid="{00000000-0005-0000-0000-00000B000000}"/>
    <cellStyle name="_Model_RAB Мой 2_OREP.KU.2011.MONTHLY.02(v0.4)" xfId="1126" xr:uid="{00000000-0005-0000-0000-00000C000000}"/>
    <cellStyle name="_Model_RAB Мой 2_OREP.KU.2011.MONTHLY.11(v1.4)" xfId="1127" xr:uid="{00000000-0005-0000-0000-00000D000000}"/>
    <cellStyle name="_Model_RAB Мой 2_UPDATE.OREP.KU.2011.MONTHLY.02.TO.1.2" xfId="1128" xr:uid="{00000000-0005-0000-0000-00000E000000}"/>
    <cellStyle name="_Model_RAB Мой_46EE.2011(v1.0)" xfId="1129" xr:uid="{00000000-0005-0000-0000-00000F000000}"/>
    <cellStyle name="_Model_RAB Мой_46EE.2011(v1.0)_46TE.2011(v1.0)" xfId="1130" xr:uid="{00000000-0005-0000-0000-000010000000}"/>
    <cellStyle name="_Model_RAB Мой_46EE.2011(v1.0)_INDEX.STATION.2012(v1.0)_" xfId="1131" xr:uid="{00000000-0005-0000-0000-000011000000}"/>
    <cellStyle name="_Model_RAB Мой_46EE.2011(v1.0)_INDEX.STATION.2012(v2.0)" xfId="1132" xr:uid="{00000000-0005-0000-0000-000012000000}"/>
    <cellStyle name="_Model_RAB Мой_46EE.2011(v1.0)_INDEX.STATION.2012(v2.1)" xfId="1133" xr:uid="{00000000-0005-0000-0000-000013000000}"/>
    <cellStyle name="_Model_RAB Мой_46EE.2011(v1.0)_TEPLO.PREDEL.2012.M(v1.1)_test" xfId="1134" xr:uid="{00000000-0005-0000-0000-000014000000}"/>
    <cellStyle name="_Model_RAB Мой_46EE.2011(v1.2)" xfId="1135" xr:uid="{00000000-0005-0000-0000-000015000000}"/>
    <cellStyle name="_Model_RAB Мой_46EP.2012(v0.1)" xfId="1136" xr:uid="{00000000-0005-0000-0000-000016000000}"/>
    <cellStyle name="_Model_RAB Мой_46TE.2011(v1.0)" xfId="1137" xr:uid="{00000000-0005-0000-0000-000017000000}"/>
    <cellStyle name="_Model_RAB Мой_ARMRAZR" xfId="1138" xr:uid="{00000000-0005-0000-0000-000018000000}"/>
    <cellStyle name="_Model_RAB Мой_BALANCE.WARM.2010.FACT(v1.0)" xfId="1139" xr:uid="{00000000-0005-0000-0000-000019000000}"/>
    <cellStyle name="_Model_RAB Мой_BALANCE.WARM.2010.PLAN" xfId="1140" xr:uid="{00000000-0005-0000-0000-00001A000000}"/>
    <cellStyle name="_Model_RAB Мой_BALANCE.WARM.2011YEAR(v0.7)" xfId="1141" xr:uid="{00000000-0005-0000-0000-00001B000000}"/>
    <cellStyle name="_Model_RAB Мой_BALANCE.WARM.2011YEAR.NEW.UPDATE.SCHEME" xfId="7" xr:uid="{00000000-0005-0000-0000-00001C000000}"/>
    <cellStyle name="_Model_RAB Мой_EE.2REK.P2011.4.78(v0.3)" xfId="1142" xr:uid="{00000000-0005-0000-0000-00001D000000}"/>
    <cellStyle name="_Model_RAB Мой_FORM910.2012(v1.1)" xfId="1143" xr:uid="{00000000-0005-0000-0000-00001E000000}"/>
    <cellStyle name="_Model_RAB Мой_INVEST.EE.PLAN.4.78(v0.1)" xfId="1144" xr:uid="{00000000-0005-0000-0000-00001F000000}"/>
    <cellStyle name="_Model_RAB Мой_INVEST.EE.PLAN.4.78(v0.3)" xfId="1145" xr:uid="{00000000-0005-0000-0000-000020000000}"/>
    <cellStyle name="_Model_RAB Мой_INVEST.EE.PLAN.4.78(v1.0)" xfId="1146" xr:uid="{00000000-0005-0000-0000-000021000000}"/>
    <cellStyle name="_Model_RAB Мой_INVEST.PLAN.4.78(v0.1)" xfId="1147" xr:uid="{00000000-0005-0000-0000-000022000000}"/>
    <cellStyle name="_Model_RAB Мой_INVEST.WARM.PLAN.4.78(v0.1)" xfId="1148" xr:uid="{00000000-0005-0000-0000-000023000000}"/>
    <cellStyle name="_Model_RAB Мой_INVEST_WARM_PLAN" xfId="1149" xr:uid="{00000000-0005-0000-0000-000024000000}"/>
    <cellStyle name="_Model_RAB Мой_NADB.JNVLS.APTEKA.2011(v1.3.3)" xfId="1150" xr:uid="{00000000-0005-0000-0000-000025000000}"/>
    <cellStyle name="_Model_RAB Мой_NADB.JNVLS.APTEKA.2011(v1.3.3)_46TE.2011(v1.0)" xfId="1151" xr:uid="{00000000-0005-0000-0000-000026000000}"/>
    <cellStyle name="_Model_RAB Мой_NADB.JNVLS.APTEKA.2011(v1.3.3)_INDEX.STATION.2012(v1.0)_" xfId="1152" xr:uid="{00000000-0005-0000-0000-000027000000}"/>
    <cellStyle name="_Model_RAB Мой_NADB.JNVLS.APTEKA.2011(v1.3.3)_INDEX.STATION.2012(v2.0)" xfId="1153" xr:uid="{00000000-0005-0000-0000-000028000000}"/>
    <cellStyle name="_Model_RAB Мой_NADB.JNVLS.APTEKA.2011(v1.3.3)_INDEX.STATION.2012(v2.1)" xfId="1154" xr:uid="{00000000-0005-0000-0000-000029000000}"/>
    <cellStyle name="_Model_RAB Мой_NADB.JNVLS.APTEKA.2011(v1.3.3)_TEPLO.PREDEL.2012.M(v1.1)_test" xfId="1155" xr:uid="{00000000-0005-0000-0000-00002A000000}"/>
    <cellStyle name="_Model_RAB Мой_NADB.JNVLS.APTEKA.2011(v1.3.4)" xfId="1156" xr:uid="{00000000-0005-0000-0000-00002B000000}"/>
    <cellStyle name="_Model_RAB Мой_NADB.JNVLS.APTEKA.2011(v1.3.4)_46TE.2011(v1.0)" xfId="1157" xr:uid="{00000000-0005-0000-0000-00002C000000}"/>
    <cellStyle name="_Model_RAB Мой_NADB.JNVLS.APTEKA.2011(v1.3.4)_INDEX.STATION.2012(v1.0)_" xfId="1158" xr:uid="{00000000-0005-0000-0000-00002D000000}"/>
    <cellStyle name="_Model_RAB Мой_NADB.JNVLS.APTEKA.2011(v1.3.4)_INDEX.STATION.2012(v2.0)" xfId="1159" xr:uid="{00000000-0005-0000-0000-00002E000000}"/>
    <cellStyle name="_Model_RAB Мой_NADB.JNVLS.APTEKA.2011(v1.3.4)_INDEX.STATION.2012(v2.1)" xfId="1160" xr:uid="{00000000-0005-0000-0000-00002F000000}"/>
    <cellStyle name="_Model_RAB Мой_NADB.JNVLS.APTEKA.2011(v1.3.4)_TEPLO.PREDEL.2012.M(v1.1)_test" xfId="1161" xr:uid="{00000000-0005-0000-0000-000030000000}"/>
    <cellStyle name="_Model_RAB Мой_PASSPORT.TEPLO.PROIZV(v2.1)" xfId="1162" xr:uid="{00000000-0005-0000-0000-000031000000}"/>
    <cellStyle name="_Model_RAB Мой_PREDEL.JKH.UTV.2011(v1.0.1)" xfId="1163" xr:uid="{00000000-0005-0000-0000-000032000000}"/>
    <cellStyle name="_Model_RAB Мой_PREDEL.JKH.UTV.2011(v1.0.1)_46TE.2011(v1.0)" xfId="1164" xr:uid="{00000000-0005-0000-0000-000033000000}"/>
    <cellStyle name="_Model_RAB Мой_PREDEL.JKH.UTV.2011(v1.0.1)_INDEX.STATION.2012(v1.0)_" xfId="1165" xr:uid="{00000000-0005-0000-0000-000034000000}"/>
    <cellStyle name="_Model_RAB Мой_PREDEL.JKH.UTV.2011(v1.0.1)_INDEX.STATION.2012(v2.0)" xfId="1166" xr:uid="{00000000-0005-0000-0000-000035000000}"/>
    <cellStyle name="_Model_RAB Мой_PREDEL.JKH.UTV.2011(v1.0.1)_INDEX.STATION.2012(v2.1)" xfId="1167" xr:uid="{00000000-0005-0000-0000-000036000000}"/>
    <cellStyle name="_Model_RAB Мой_PREDEL.JKH.UTV.2011(v1.0.1)_TEPLO.PREDEL.2012.M(v1.1)_test" xfId="1168" xr:uid="{00000000-0005-0000-0000-000037000000}"/>
    <cellStyle name="_Model_RAB Мой_PREDEL.JKH.UTV.2011(v1.1)" xfId="1169" xr:uid="{00000000-0005-0000-0000-000038000000}"/>
    <cellStyle name="_Model_RAB Мой_REP.BLR.2012(v1.0)" xfId="1170" xr:uid="{00000000-0005-0000-0000-000039000000}"/>
    <cellStyle name="_Model_RAB Мой_TEPLO.PREDEL.2012.M(v1.1)" xfId="1171" xr:uid="{00000000-0005-0000-0000-00003A000000}"/>
    <cellStyle name="_Model_RAB Мой_TEST.TEMPLATE" xfId="1172" xr:uid="{00000000-0005-0000-0000-00003B000000}"/>
    <cellStyle name="_Model_RAB Мой_UPDATE.46EE.2011.TO.1.1" xfId="1173" xr:uid="{00000000-0005-0000-0000-00003C000000}"/>
    <cellStyle name="_Model_RAB Мой_UPDATE.46TE.2011.TO.1.1" xfId="1174" xr:uid="{00000000-0005-0000-0000-00003D000000}"/>
    <cellStyle name="_Model_RAB Мой_UPDATE.46TE.2011.TO.1.2" xfId="1175" xr:uid="{00000000-0005-0000-0000-00003E000000}"/>
    <cellStyle name="_Model_RAB Мой_UPDATE.BALANCE.WARM.2011YEAR.TO.1.1" xfId="8" xr:uid="{00000000-0005-0000-0000-00003F000000}"/>
    <cellStyle name="_Model_RAB Мой_UPDATE.BALANCE.WARM.2011YEAR.TO.1.1 2" xfId="2025" xr:uid="{00000000-0005-0000-0000-000040000000}"/>
    <cellStyle name="_Model_RAB Мой_UPDATE.BALANCE.WARM.2011YEAR.TO.1.1_46TE.2011(v1.0)" xfId="1176" xr:uid="{00000000-0005-0000-0000-000041000000}"/>
    <cellStyle name="_Model_RAB Мой_UPDATE.BALANCE.WARM.2011YEAR.TO.1.1_INDEX.STATION.2012(v1.0)_" xfId="1177" xr:uid="{00000000-0005-0000-0000-000042000000}"/>
    <cellStyle name="_Model_RAB Мой_UPDATE.BALANCE.WARM.2011YEAR.TO.1.1_INDEX.STATION.2012(v2.0)" xfId="1178" xr:uid="{00000000-0005-0000-0000-000043000000}"/>
    <cellStyle name="_Model_RAB Мой_UPDATE.BALANCE.WARM.2011YEAR.TO.1.1_INDEX.STATION.2012(v2.1)" xfId="1179" xr:uid="{00000000-0005-0000-0000-000044000000}"/>
    <cellStyle name="_Model_RAB Мой_UPDATE.BALANCE.WARM.2011YEAR.TO.1.1_OREP.KU.2011.MONTHLY.02(v1.1)" xfId="1180" xr:uid="{00000000-0005-0000-0000-000045000000}"/>
    <cellStyle name="_Model_RAB Мой_UPDATE.BALANCE.WARM.2011YEAR.TO.1.1_TEPLO.PREDEL.2012.M(v1.1)_test" xfId="1181" xr:uid="{00000000-0005-0000-0000-000046000000}"/>
    <cellStyle name="_Model_RAB Мой_UPDATE.NADB.JNVLS.APTEKA.2011.TO.1.3.4" xfId="1182" xr:uid="{00000000-0005-0000-0000-000047000000}"/>
    <cellStyle name="_Model_RAB_MRSK_svod" xfId="9" xr:uid="{00000000-0005-0000-0000-000048000000}"/>
    <cellStyle name="_Model_RAB_MRSK_svod 2" xfId="1183" xr:uid="{00000000-0005-0000-0000-000049000000}"/>
    <cellStyle name="_Model_RAB_MRSK_svod 2_OREP.KU.2011.MONTHLY.02(v0.1)" xfId="1184" xr:uid="{00000000-0005-0000-0000-00004A000000}"/>
    <cellStyle name="_Model_RAB_MRSK_svod 2_OREP.KU.2011.MONTHLY.02(v0.4)" xfId="1185" xr:uid="{00000000-0005-0000-0000-00004B000000}"/>
    <cellStyle name="_Model_RAB_MRSK_svod 2_OREP.KU.2011.MONTHLY.11(v1.4)" xfId="1186" xr:uid="{00000000-0005-0000-0000-00004C000000}"/>
    <cellStyle name="_Model_RAB_MRSK_svod 2_UPDATE.OREP.KU.2011.MONTHLY.02.TO.1.2" xfId="1187" xr:uid="{00000000-0005-0000-0000-00004D000000}"/>
    <cellStyle name="_Model_RAB_MRSK_svod_46EE.2011(v1.0)" xfId="1188" xr:uid="{00000000-0005-0000-0000-00004E000000}"/>
    <cellStyle name="_Model_RAB_MRSK_svod_46EE.2011(v1.0)_46TE.2011(v1.0)" xfId="1189" xr:uid="{00000000-0005-0000-0000-00004F000000}"/>
    <cellStyle name="_Model_RAB_MRSK_svod_46EE.2011(v1.0)_INDEX.STATION.2012(v1.0)_" xfId="1190" xr:uid="{00000000-0005-0000-0000-000050000000}"/>
    <cellStyle name="_Model_RAB_MRSK_svod_46EE.2011(v1.0)_INDEX.STATION.2012(v2.0)" xfId="1191" xr:uid="{00000000-0005-0000-0000-000051000000}"/>
    <cellStyle name="_Model_RAB_MRSK_svod_46EE.2011(v1.0)_INDEX.STATION.2012(v2.1)" xfId="1192" xr:uid="{00000000-0005-0000-0000-000052000000}"/>
    <cellStyle name="_Model_RAB_MRSK_svod_46EE.2011(v1.0)_TEPLO.PREDEL.2012.M(v1.1)_test" xfId="1193" xr:uid="{00000000-0005-0000-0000-000053000000}"/>
    <cellStyle name="_Model_RAB_MRSK_svod_46EE.2011(v1.2)" xfId="1194" xr:uid="{00000000-0005-0000-0000-000054000000}"/>
    <cellStyle name="_Model_RAB_MRSK_svod_46EP.2012(v0.1)" xfId="1195" xr:uid="{00000000-0005-0000-0000-000055000000}"/>
    <cellStyle name="_Model_RAB_MRSK_svod_46TE.2011(v1.0)" xfId="1196" xr:uid="{00000000-0005-0000-0000-000056000000}"/>
    <cellStyle name="_Model_RAB_MRSK_svod_ARMRAZR" xfId="1197" xr:uid="{00000000-0005-0000-0000-000057000000}"/>
    <cellStyle name="_Model_RAB_MRSK_svod_BALANCE.WARM.2010.FACT(v1.0)" xfId="1198" xr:uid="{00000000-0005-0000-0000-000058000000}"/>
    <cellStyle name="_Model_RAB_MRSK_svod_BALANCE.WARM.2010.PLAN" xfId="1199" xr:uid="{00000000-0005-0000-0000-000059000000}"/>
    <cellStyle name="_Model_RAB_MRSK_svod_BALANCE.WARM.2011YEAR(v0.7)" xfId="1200" xr:uid="{00000000-0005-0000-0000-00005A000000}"/>
    <cellStyle name="_Model_RAB_MRSK_svod_BALANCE.WARM.2011YEAR.NEW.UPDATE.SCHEME" xfId="10" xr:uid="{00000000-0005-0000-0000-00005B000000}"/>
    <cellStyle name="_Model_RAB_MRSK_svod_EE.2REK.P2011.4.78(v0.3)" xfId="1201" xr:uid="{00000000-0005-0000-0000-00005C000000}"/>
    <cellStyle name="_Model_RAB_MRSK_svod_FORM910.2012(v1.1)" xfId="1202" xr:uid="{00000000-0005-0000-0000-00005D000000}"/>
    <cellStyle name="_Model_RAB_MRSK_svod_INVEST.EE.PLAN.4.78(v0.1)" xfId="1203" xr:uid="{00000000-0005-0000-0000-00005E000000}"/>
    <cellStyle name="_Model_RAB_MRSK_svod_INVEST.EE.PLAN.4.78(v0.3)" xfId="1204" xr:uid="{00000000-0005-0000-0000-00005F000000}"/>
    <cellStyle name="_Model_RAB_MRSK_svod_INVEST.EE.PLAN.4.78(v1.0)" xfId="1205" xr:uid="{00000000-0005-0000-0000-000060000000}"/>
    <cellStyle name="_Model_RAB_MRSK_svod_INVEST.PLAN.4.78(v0.1)" xfId="1206" xr:uid="{00000000-0005-0000-0000-000061000000}"/>
    <cellStyle name="_Model_RAB_MRSK_svod_INVEST.WARM.PLAN.4.78(v0.1)" xfId="1207" xr:uid="{00000000-0005-0000-0000-000062000000}"/>
    <cellStyle name="_Model_RAB_MRSK_svod_INVEST_WARM_PLAN" xfId="1208" xr:uid="{00000000-0005-0000-0000-000063000000}"/>
    <cellStyle name="_Model_RAB_MRSK_svod_NADB.JNVLS.APTEKA.2011(v1.3.3)" xfId="1209" xr:uid="{00000000-0005-0000-0000-000064000000}"/>
    <cellStyle name="_Model_RAB_MRSK_svod_NADB.JNVLS.APTEKA.2011(v1.3.3)_46TE.2011(v1.0)" xfId="1210" xr:uid="{00000000-0005-0000-0000-000065000000}"/>
    <cellStyle name="_Model_RAB_MRSK_svod_NADB.JNVLS.APTEKA.2011(v1.3.3)_INDEX.STATION.2012(v1.0)_" xfId="1211" xr:uid="{00000000-0005-0000-0000-000066000000}"/>
    <cellStyle name="_Model_RAB_MRSK_svod_NADB.JNVLS.APTEKA.2011(v1.3.3)_INDEX.STATION.2012(v2.0)" xfId="1212" xr:uid="{00000000-0005-0000-0000-000067000000}"/>
    <cellStyle name="_Model_RAB_MRSK_svod_NADB.JNVLS.APTEKA.2011(v1.3.3)_INDEX.STATION.2012(v2.1)" xfId="1213" xr:uid="{00000000-0005-0000-0000-000068000000}"/>
    <cellStyle name="_Model_RAB_MRSK_svod_NADB.JNVLS.APTEKA.2011(v1.3.3)_TEPLO.PREDEL.2012.M(v1.1)_test" xfId="1214" xr:uid="{00000000-0005-0000-0000-000069000000}"/>
    <cellStyle name="_Model_RAB_MRSK_svod_NADB.JNVLS.APTEKA.2011(v1.3.4)" xfId="1215" xr:uid="{00000000-0005-0000-0000-00006A000000}"/>
    <cellStyle name="_Model_RAB_MRSK_svod_NADB.JNVLS.APTEKA.2011(v1.3.4)_46TE.2011(v1.0)" xfId="1216" xr:uid="{00000000-0005-0000-0000-00006B000000}"/>
    <cellStyle name="_Model_RAB_MRSK_svod_NADB.JNVLS.APTEKA.2011(v1.3.4)_INDEX.STATION.2012(v1.0)_" xfId="1217" xr:uid="{00000000-0005-0000-0000-00006C000000}"/>
    <cellStyle name="_Model_RAB_MRSK_svod_NADB.JNVLS.APTEKA.2011(v1.3.4)_INDEX.STATION.2012(v2.0)" xfId="1218" xr:uid="{00000000-0005-0000-0000-00006D000000}"/>
    <cellStyle name="_Model_RAB_MRSK_svod_NADB.JNVLS.APTEKA.2011(v1.3.4)_INDEX.STATION.2012(v2.1)" xfId="1219" xr:uid="{00000000-0005-0000-0000-00006E000000}"/>
    <cellStyle name="_Model_RAB_MRSK_svod_NADB.JNVLS.APTEKA.2011(v1.3.4)_TEPLO.PREDEL.2012.M(v1.1)_test" xfId="1220" xr:uid="{00000000-0005-0000-0000-00006F000000}"/>
    <cellStyle name="_Model_RAB_MRSK_svod_PASSPORT.TEPLO.PROIZV(v2.1)" xfId="1221" xr:uid="{00000000-0005-0000-0000-000070000000}"/>
    <cellStyle name="_Model_RAB_MRSK_svod_PREDEL.JKH.UTV.2011(v1.0.1)" xfId="1222" xr:uid="{00000000-0005-0000-0000-000071000000}"/>
    <cellStyle name="_Model_RAB_MRSK_svod_PREDEL.JKH.UTV.2011(v1.0.1)_46TE.2011(v1.0)" xfId="1223" xr:uid="{00000000-0005-0000-0000-000072000000}"/>
    <cellStyle name="_Model_RAB_MRSK_svod_PREDEL.JKH.UTV.2011(v1.0.1)_INDEX.STATION.2012(v1.0)_" xfId="1224" xr:uid="{00000000-0005-0000-0000-000073000000}"/>
    <cellStyle name="_Model_RAB_MRSK_svod_PREDEL.JKH.UTV.2011(v1.0.1)_INDEX.STATION.2012(v2.0)" xfId="1225" xr:uid="{00000000-0005-0000-0000-000074000000}"/>
    <cellStyle name="_Model_RAB_MRSK_svod_PREDEL.JKH.UTV.2011(v1.0.1)_INDEX.STATION.2012(v2.1)" xfId="1226" xr:uid="{00000000-0005-0000-0000-000075000000}"/>
    <cellStyle name="_Model_RAB_MRSK_svod_PREDEL.JKH.UTV.2011(v1.0.1)_TEPLO.PREDEL.2012.M(v1.1)_test" xfId="1227" xr:uid="{00000000-0005-0000-0000-000076000000}"/>
    <cellStyle name="_Model_RAB_MRSK_svod_PREDEL.JKH.UTV.2011(v1.1)" xfId="1228" xr:uid="{00000000-0005-0000-0000-000077000000}"/>
    <cellStyle name="_Model_RAB_MRSK_svod_REP.BLR.2012(v1.0)" xfId="1229" xr:uid="{00000000-0005-0000-0000-000078000000}"/>
    <cellStyle name="_Model_RAB_MRSK_svod_TEPLO.PREDEL.2012.M(v1.1)" xfId="1230" xr:uid="{00000000-0005-0000-0000-000079000000}"/>
    <cellStyle name="_Model_RAB_MRSK_svod_TEST.TEMPLATE" xfId="1231" xr:uid="{00000000-0005-0000-0000-00007A000000}"/>
    <cellStyle name="_Model_RAB_MRSK_svod_UPDATE.46EE.2011.TO.1.1" xfId="1232" xr:uid="{00000000-0005-0000-0000-00007B000000}"/>
    <cellStyle name="_Model_RAB_MRSK_svod_UPDATE.46TE.2011.TO.1.1" xfId="1233" xr:uid="{00000000-0005-0000-0000-00007C000000}"/>
    <cellStyle name="_Model_RAB_MRSK_svod_UPDATE.46TE.2011.TO.1.2" xfId="1234" xr:uid="{00000000-0005-0000-0000-00007D000000}"/>
    <cellStyle name="_Model_RAB_MRSK_svod_UPDATE.BALANCE.WARM.2011YEAR.TO.1.1" xfId="11" xr:uid="{00000000-0005-0000-0000-00007E000000}"/>
    <cellStyle name="_Model_RAB_MRSK_svod_UPDATE.BALANCE.WARM.2011YEAR.TO.1.1 2" xfId="2024" xr:uid="{00000000-0005-0000-0000-00007F000000}"/>
    <cellStyle name="_Model_RAB_MRSK_svod_UPDATE.BALANCE.WARM.2011YEAR.TO.1.1_46TE.2011(v1.0)" xfId="1235" xr:uid="{00000000-0005-0000-0000-000080000000}"/>
    <cellStyle name="_Model_RAB_MRSK_svod_UPDATE.BALANCE.WARM.2011YEAR.TO.1.1_INDEX.STATION.2012(v1.0)_" xfId="1236" xr:uid="{00000000-0005-0000-0000-000081000000}"/>
    <cellStyle name="_Model_RAB_MRSK_svod_UPDATE.BALANCE.WARM.2011YEAR.TO.1.1_INDEX.STATION.2012(v2.0)" xfId="1237" xr:uid="{00000000-0005-0000-0000-000082000000}"/>
    <cellStyle name="_Model_RAB_MRSK_svod_UPDATE.BALANCE.WARM.2011YEAR.TO.1.1_INDEX.STATION.2012(v2.1)" xfId="1238" xr:uid="{00000000-0005-0000-0000-000083000000}"/>
    <cellStyle name="_Model_RAB_MRSK_svod_UPDATE.BALANCE.WARM.2011YEAR.TO.1.1_OREP.KU.2011.MONTHLY.02(v1.1)" xfId="1239" xr:uid="{00000000-0005-0000-0000-000084000000}"/>
    <cellStyle name="_Model_RAB_MRSK_svod_UPDATE.BALANCE.WARM.2011YEAR.TO.1.1_TEPLO.PREDEL.2012.M(v1.1)_test" xfId="1240" xr:uid="{00000000-0005-0000-0000-000085000000}"/>
    <cellStyle name="_Model_RAB_MRSK_svod_UPDATE.NADB.JNVLS.APTEKA.2011.TO.1.3.4" xfId="1241" xr:uid="{00000000-0005-0000-0000-000086000000}"/>
    <cellStyle name="_Plug" xfId="1242" xr:uid="{00000000-0005-0000-0000-000087000000}"/>
    <cellStyle name="_Бюджет2006_ПОКАЗАТЕЛИ СВОДНЫЕ" xfId="1243" xr:uid="{00000000-0005-0000-0000-000088000000}"/>
    <cellStyle name="_ВО ОП ТЭС-ОТ- 2007" xfId="12" xr:uid="{00000000-0005-0000-0000-000089000000}"/>
    <cellStyle name="_ВО ОП ТЭС-ОТ- 2007_Новая инструкция1_фст" xfId="1244" xr:uid="{00000000-0005-0000-0000-00008A000000}"/>
    <cellStyle name="_ВФ ОАО ТЭС-ОТ- 2009" xfId="13" xr:uid="{00000000-0005-0000-0000-00008B000000}"/>
    <cellStyle name="_ВФ ОАО ТЭС-ОТ- 2009_Новая инструкция1_фст" xfId="1245" xr:uid="{00000000-0005-0000-0000-00008C000000}"/>
    <cellStyle name="_выручка по присоединениям2" xfId="14" xr:uid="{00000000-0005-0000-0000-00008D000000}"/>
    <cellStyle name="_выручка по присоединениям2_Новая инструкция1_фст" xfId="1246" xr:uid="{00000000-0005-0000-0000-00008E000000}"/>
    <cellStyle name="_Договор аренды ЯЭ с разбивкой" xfId="15" xr:uid="{00000000-0005-0000-0000-00008F000000}"/>
    <cellStyle name="_Договор аренды ЯЭ с разбивкой_Новая инструкция1_фст" xfId="1247" xr:uid="{00000000-0005-0000-0000-000090000000}"/>
    <cellStyle name="_Защита ФЗП" xfId="1248" xr:uid="{00000000-0005-0000-0000-000091000000}"/>
    <cellStyle name="_Исходные данные для модели" xfId="16" xr:uid="{00000000-0005-0000-0000-000092000000}"/>
    <cellStyle name="_Исходные данные для модели_Новая инструкция1_фст" xfId="1249" xr:uid="{00000000-0005-0000-0000-000093000000}"/>
    <cellStyle name="_Консолидация-2008-проект-new" xfId="1250" xr:uid="{00000000-0005-0000-0000-000094000000}"/>
    <cellStyle name="_МОДЕЛЬ_1 (2)" xfId="17" xr:uid="{00000000-0005-0000-0000-000095000000}"/>
    <cellStyle name="_МОДЕЛЬ_1 (2) 2" xfId="1251" xr:uid="{00000000-0005-0000-0000-000096000000}"/>
    <cellStyle name="_МОДЕЛЬ_1 (2) 2_OREP.KU.2011.MONTHLY.02(v0.1)" xfId="1252" xr:uid="{00000000-0005-0000-0000-000097000000}"/>
    <cellStyle name="_МОДЕЛЬ_1 (2) 2_OREP.KU.2011.MONTHLY.02(v0.4)" xfId="1253" xr:uid="{00000000-0005-0000-0000-000098000000}"/>
    <cellStyle name="_МОДЕЛЬ_1 (2) 2_OREP.KU.2011.MONTHLY.11(v1.4)" xfId="1254" xr:uid="{00000000-0005-0000-0000-000099000000}"/>
    <cellStyle name="_МОДЕЛЬ_1 (2) 2_UPDATE.OREP.KU.2011.MONTHLY.02.TO.1.2" xfId="1255" xr:uid="{00000000-0005-0000-0000-00009A000000}"/>
    <cellStyle name="_МОДЕЛЬ_1 (2)_46EE.2011(v1.0)" xfId="1256" xr:uid="{00000000-0005-0000-0000-00009B000000}"/>
    <cellStyle name="_МОДЕЛЬ_1 (2)_46EE.2011(v1.0)_46TE.2011(v1.0)" xfId="1257" xr:uid="{00000000-0005-0000-0000-00009C000000}"/>
    <cellStyle name="_МОДЕЛЬ_1 (2)_46EE.2011(v1.0)_INDEX.STATION.2012(v1.0)_" xfId="1258" xr:uid="{00000000-0005-0000-0000-00009D000000}"/>
    <cellStyle name="_МОДЕЛЬ_1 (2)_46EE.2011(v1.0)_INDEX.STATION.2012(v2.0)" xfId="1259" xr:uid="{00000000-0005-0000-0000-00009E000000}"/>
    <cellStyle name="_МОДЕЛЬ_1 (2)_46EE.2011(v1.0)_INDEX.STATION.2012(v2.1)" xfId="1260" xr:uid="{00000000-0005-0000-0000-00009F000000}"/>
    <cellStyle name="_МОДЕЛЬ_1 (2)_46EE.2011(v1.0)_TEPLO.PREDEL.2012.M(v1.1)_test" xfId="1261" xr:uid="{00000000-0005-0000-0000-0000A0000000}"/>
    <cellStyle name="_МОДЕЛЬ_1 (2)_46EE.2011(v1.2)" xfId="1262" xr:uid="{00000000-0005-0000-0000-0000A1000000}"/>
    <cellStyle name="_МОДЕЛЬ_1 (2)_46EP.2012(v0.1)" xfId="1263" xr:uid="{00000000-0005-0000-0000-0000A2000000}"/>
    <cellStyle name="_МОДЕЛЬ_1 (2)_46TE.2011(v1.0)" xfId="1264" xr:uid="{00000000-0005-0000-0000-0000A3000000}"/>
    <cellStyle name="_МОДЕЛЬ_1 (2)_ARMRAZR" xfId="1265" xr:uid="{00000000-0005-0000-0000-0000A4000000}"/>
    <cellStyle name="_МОДЕЛЬ_1 (2)_BALANCE.WARM.2010.FACT(v1.0)" xfId="1266" xr:uid="{00000000-0005-0000-0000-0000A5000000}"/>
    <cellStyle name="_МОДЕЛЬ_1 (2)_BALANCE.WARM.2010.PLAN" xfId="1267" xr:uid="{00000000-0005-0000-0000-0000A6000000}"/>
    <cellStyle name="_МОДЕЛЬ_1 (2)_BALANCE.WARM.2011YEAR(v0.7)" xfId="1268" xr:uid="{00000000-0005-0000-0000-0000A7000000}"/>
    <cellStyle name="_МОДЕЛЬ_1 (2)_BALANCE.WARM.2011YEAR.NEW.UPDATE.SCHEME" xfId="18" xr:uid="{00000000-0005-0000-0000-0000A8000000}"/>
    <cellStyle name="_МОДЕЛЬ_1 (2)_EE.2REK.P2011.4.78(v0.3)" xfId="1269" xr:uid="{00000000-0005-0000-0000-0000A9000000}"/>
    <cellStyle name="_МОДЕЛЬ_1 (2)_FORM910.2012(v1.1)" xfId="1270" xr:uid="{00000000-0005-0000-0000-0000AA000000}"/>
    <cellStyle name="_МОДЕЛЬ_1 (2)_INVEST.EE.PLAN.4.78(v0.1)" xfId="1271" xr:uid="{00000000-0005-0000-0000-0000AB000000}"/>
    <cellStyle name="_МОДЕЛЬ_1 (2)_INVEST.EE.PLAN.4.78(v0.3)" xfId="1272" xr:uid="{00000000-0005-0000-0000-0000AC000000}"/>
    <cellStyle name="_МОДЕЛЬ_1 (2)_INVEST.EE.PLAN.4.78(v1.0)" xfId="1273" xr:uid="{00000000-0005-0000-0000-0000AD000000}"/>
    <cellStyle name="_МОДЕЛЬ_1 (2)_INVEST.PLAN.4.78(v0.1)" xfId="1274" xr:uid="{00000000-0005-0000-0000-0000AE000000}"/>
    <cellStyle name="_МОДЕЛЬ_1 (2)_INVEST.WARM.PLAN.4.78(v0.1)" xfId="1275" xr:uid="{00000000-0005-0000-0000-0000AF000000}"/>
    <cellStyle name="_МОДЕЛЬ_1 (2)_INVEST_WARM_PLAN" xfId="1276" xr:uid="{00000000-0005-0000-0000-0000B0000000}"/>
    <cellStyle name="_МОДЕЛЬ_1 (2)_NADB.JNVLS.APTEKA.2011(v1.3.3)" xfId="1277" xr:uid="{00000000-0005-0000-0000-0000B1000000}"/>
    <cellStyle name="_МОДЕЛЬ_1 (2)_NADB.JNVLS.APTEKA.2011(v1.3.3)_46TE.2011(v1.0)" xfId="1278" xr:uid="{00000000-0005-0000-0000-0000B2000000}"/>
    <cellStyle name="_МОДЕЛЬ_1 (2)_NADB.JNVLS.APTEKA.2011(v1.3.3)_INDEX.STATION.2012(v1.0)_" xfId="1279" xr:uid="{00000000-0005-0000-0000-0000B3000000}"/>
    <cellStyle name="_МОДЕЛЬ_1 (2)_NADB.JNVLS.APTEKA.2011(v1.3.3)_INDEX.STATION.2012(v2.0)" xfId="1280" xr:uid="{00000000-0005-0000-0000-0000B4000000}"/>
    <cellStyle name="_МОДЕЛЬ_1 (2)_NADB.JNVLS.APTEKA.2011(v1.3.3)_INDEX.STATION.2012(v2.1)" xfId="1281" xr:uid="{00000000-0005-0000-0000-0000B5000000}"/>
    <cellStyle name="_МОДЕЛЬ_1 (2)_NADB.JNVLS.APTEKA.2011(v1.3.3)_TEPLO.PREDEL.2012.M(v1.1)_test" xfId="1282" xr:uid="{00000000-0005-0000-0000-0000B6000000}"/>
    <cellStyle name="_МОДЕЛЬ_1 (2)_NADB.JNVLS.APTEKA.2011(v1.3.4)" xfId="1283" xr:uid="{00000000-0005-0000-0000-0000B7000000}"/>
    <cellStyle name="_МОДЕЛЬ_1 (2)_NADB.JNVLS.APTEKA.2011(v1.3.4)_46TE.2011(v1.0)" xfId="1284" xr:uid="{00000000-0005-0000-0000-0000B8000000}"/>
    <cellStyle name="_МОДЕЛЬ_1 (2)_NADB.JNVLS.APTEKA.2011(v1.3.4)_INDEX.STATION.2012(v1.0)_" xfId="1285" xr:uid="{00000000-0005-0000-0000-0000B9000000}"/>
    <cellStyle name="_МОДЕЛЬ_1 (2)_NADB.JNVLS.APTEKA.2011(v1.3.4)_INDEX.STATION.2012(v2.0)" xfId="1286" xr:uid="{00000000-0005-0000-0000-0000BA000000}"/>
    <cellStyle name="_МОДЕЛЬ_1 (2)_NADB.JNVLS.APTEKA.2011(v1.3.4)_INDEX.STATION.2012(v2.1)" xfId="1287" xr:uid="{00000000-0005-0000-0000-0000BB000000}"/>
    <cellStyle name="_МОДЕЛЬ_1 (2)_NADB.JNVLS.APTEKA.2011(v1.3.4)_TEPLO.PREDEL.2012.M(v1.1)_test" xfId="1288" xr:uid="{00000000-0005-0000-0000-0000BC000000}"/>
    <cellStyle name="_МОДЕЛЬ_1 (2)_PASSPORT.TEPLO.PROIZV(v2.1)" xfId="1289" xr:uid="{00000000-0005-0000-0000-0000BD000000}"/>
    <cellStyle name="_МОДЕЛЬ_1 (2)_PREDEL.JKH.UTV.2011(v1.0.1)" xfId="1290" xr:uid="{00000000-0005-0000-0000-0000BE000000}"/>
    <cellStyle name="_МОДЕЛЬ_1 (2)_PREDEL.JKH.UTV.2011(v1.0.1)_46TE.2011(v1.0)" xfId="1291" xr:uid="{00000000-0005-0000-0000-0000BF000000}"/>
    <cellStyle name="_МОДЕЛЬ_1 (2)_PREDEL.JKH.UTV.2011(v1.0.1)_INDEX.STATION.2012(v1.0)_" xfId="1292" xr:uid="{00000000-0005-0000-0000-0000C0000000}"/>
    <cellStyle name="_МОДЕЛЬ_1 (2)_PREDEL.JKH.UTV.2011(v1.0.1)_INDEX.STATION.2012(v2.0)" xfId="1293" xr:uid="{00000000-0005-0000-0000-0000C1000000}"/>
    <cellStyle name="_МОДЕЛЬ_1 (2)_PREDEL.JKH.UTV.2011(v1.0.1)_INDEX.STATION.2012(v2.1)" xfId="1294" xr:uid="{00000000-0005-0000-0000-0000C2000000}"/>
    <cellStyle name="_МОДЕЛЬ_1 (2)_PREDEL.JKH.UTV.2011(v1.0.1)_TEPLO.PREDEL.2012.M(v1.1)_test" xfId="1295" xr:uid="{00000000-0005-0000-0000-0000C3000000}"/>
    <cellStyle name="_МОДЕЛЬ_1 (2)_PREDEL.JKH.UTV.2011(v1.1)" xfId="1296" xr:uid="{00000000-0005-0000-0000-0000C4000000}"/>
    <cellStyle name="_МОДЕЛЬ_1 (2)_REP.BLR.2012(v1.0)" xfId="1297" xr:uid="{00000000-0005-0000-0000-0000C5000000}"/>
    <cellStyle name="_МОДЕЛЬ_1 (2)_TEPLO.PREDEL.2012.M(v1.1)" xfId="1298" xr:uid="{00000000-0005-0000-0000-0000C6000000}"/>
    <cellStyle name="_МОДЕЛЬ_1 (2)_TEST.TEMPLATE" xfId="1299" xr:uid="{00000000-0005-0000-0000-0000C7000000}"/>
    <cellStyle name="_МОДЕЛЬ_1 (2)_UPDATE.46EE.2011.TO.1.1" xfId="1300" xr:uid="{00000000-0005-0000-0000-0000C8000000}"/>
    <cellStyle name="_МОДЕЛЬ_1 (2)_UPDATE.46TE.2011.TO.1.1" xfId="1301" xr:uid="{00000000-0005-0000-0000-0000C9000000}"/>
    <cellStyle name="_МОДЕЛЬ_1 (2)_UPDATE.46TE.2011.TO.1.2" xfId="1302" xr:uid="{00000000-0005-0000-0000-0000CA000000}"/>
    <cellStyle name="_МОДЕЛЬ_1 (2)_UPDATE.BALANCE.WARM.2011YEAR.TO.1.1" xfId="19" xr:uid="{00000000-0005-0000-0000-0000CB000000}"/>
    <cellStyle name="_МОДЕЛЬ_1 (2)_UPDATE.BALANCE.WARM.2011YEAR.TO.1.1 2" xfId="2030" xr:uid="{00000000-0005-0000-0000-0000CC000000}"/>
    <cellStyle name="_МОДЕЛЬ_1 (2)_UPDATE.BALANCE.WARM.2011YEAR.TO.1.1_46TE.2011(v1.0)" xfId="1303" xr:uid="{00000000-0005-0000-0000-0000CD000000}"/>
    <cellStyle name="_МОДЕЛЬ_1 (2)_UPDATE.BALANCE.WARM.2011YEAR.TO.1.1_INDEX.STATION.2012(v1.0)_" xfId="1304" xr:uid="{00000000-0005-0000-0000-0000CE000000}"/>
    <cellStyle name="_МОДЕЛЬ_1 (2)_UPDATE.BALANCE.WARM.2011YEAR.TO.1.1_INDEX.STATION.2012(v2.0)" xfId="1305" xr:uid="{00000000-0005-0000-0000-0000CF000000}"/>
    <cellStyle name="_МОДЕЛЬ_1 (2)_UPDATE.BALANCE.WARM.2011YEAR.TO.1.1_INDEX.STATION.2012(v2.1)" xfId="1306" xr:uid="{00000000-0005-0000-0000-0000D0000000}"/>
    <cellStyle name="_МОДЕЛЬ_1 (2)_UPDATE.BALANCE.WARM.2011YEAR.TO.1.1_OREP.KU.2011.MONTHLY.02(v1.1)" xfId="1307" xr:uid="{00000000-0005-0000-0000-0000D1000000}"/>
    <cellStyle name="_МОДЕЛЬ_1 (2)_UPDATE.BALANCE.WARM.2011YEAR.TO.1.1_TEPLO.PREDEL.2012.M(v1.1)_test" xfId="1308" xr:uid="{00000000-0005-0000-0000-0000D2000000}"/>
    <cellStyle name="_МОДЕЛЬ_1 (2)_UPDATE.NADB.JNVLS.APTEKA.2011.TO.1.3.4" xfId="1309" xr:uid="{00000000-0005-0000-0000-0000D3000000}"/>
    <cellStyle name="_НВВ 2009 постатейно свод по филиалам_09_02_09" xfId="20" xr:uid="{00000000-0005-0000-0000-0000D4000000}"/>
    <cellStyle name="_НВВ 2009 постатейно свод по филиалам_09_02_09_Новая инструкция1_фст" xfId="1310" xr:uid="{00000000-0005-0000-0000-0000D5000000}"/>
    <cellStyle name="_НВВ 2009 постатейно свод по филиалам_для Валентина" xfId="21" xr:uid="{00000000-0005-0000-0000-0000D6000000}"/>
    <cellStyle name="_НВВ 2009 постатейно свод по филиалам_для Валентина_Новая инструкция1_фст" xfId="1311" xr:uid="{00000000-0005-0000-0000-0000D7000000}"/>
    <cellStyle name="_Омск" xfId="22" xr:uid="{00000000-0005-0000-0000-0000D8000000}"/>
    <cellStyle name="_Омск_Новая инструкция1_фст" xfId="1312" xr:uid="{00000000-0005-0000-0000-0000D9000000}"/>
    <cellStyle name="_ОТ ИД 2009" xfId="23" xr:uid="{00000000-0005-0000-0000-0000DA000000}"/>
    <cellStyle name="_ОТ ИД 2009_Новая инструкция1_фст" xfId="1313" xr:uid="{00000000-0005-0000-0000-0000DB000000}"/>
    <cellStyle name="_пр 5 тариф RAB" xfId="24" xr:uid="{00000000-0005-0000-0000-0000DC000000}"/>
    <cellStyle name="_пр 5 тариф RAB 2" xfId="1314" xr:uid="{00000000-0005-0000-0000-0000DD000000}"/>
    <cellStyle name="_пр 5 тариф RAB 2_OREP.KU.2011.MONTHLY.02(v0.1)" xfId="1315" xr:uid="{00000000-0005-0000-0000-0000DE000000}"/>
    <cellStyle name="_пр 5 тариф RAB 2_OREP.KU.2011.MONTHLY.02(v0.4)" xfId="1316" xr:uid="{00000000-0005-0000-0000-0000DF000000}"/>
    <cellStyle name="_пр 5 тариф RAB 2_OREP.KU.2011.MONTHLY.11(v1.4)" xfId="1317" xr:uid="{00000000-0005-0000-0000-0000E0000000}"/>
    <cellStyle name="_пр 5 тариф RAB 2_UPDATE.OREP.KU.2011.MONTHLY.02.TO.1.2" xfId="1318" xr:uid="{00000000-0005-0000-0000-0000E1000000}"/>
    <cellStyle name="_пр 5 тариф RAB_46EE.2011(v1.0)" xfId="1319" xr:uid="{00000000-0005-0000-0000-0000E2000000}"/>
    <cellStyle name="_пр 5 тариф RAB_46EE.2011(v1.0)_46TE.2011(v1.0)" xfId="1320" xr:uid="{00000000-0005-0000-0000-0000E3000000}"/>
    <cellStyle name="_пр 5 тариф RAB_46EE.2011(v1.0)_INDEX.STATION.2012(v1.0)_" xfId="1321" xr:uid="{00000000-0005-0000-0000-0000E4000000}"/>
    <cellStyle name="_пр 5 тариф RAB_46EE.2011(v1.0)_INDEX.STATION.2012(v2.0)" xfId="1322" xr:uid="{00000000-0005-0000-0000-0000E5000000}"/>
    <cellStyle name="_пр 5 тариф RAB_46EE.2011(v1.0)_INDEX.STATION.2012(v2.1)" xfId="1323" xr:uid="{00000000-0005-0000-0000-0000E6000000}"/>
    <cellStyle name="_пр 5 тариф RAB_46EE.2011(v1.0)_TEPLO.PREDEL.2012.M(v1.1)_test" xfId="1324" xr:uid="{00000000-0005-0000-0000-0000E7000000}"/>
    <cellStyle name="_пр 5 тариф RAB_46EE.2011(v1.2)" xfId="1325" xr:uid="{00000000-0005-0000-0000-0000E8000000}"/>
    <cellStyle name="_пр 5 тариф RAB_46EP.2012(v0.1)" xfId="1326" xr:uid="{00000000-0005-0000-0000-0000E9000000}"/>
    <cellStyle name="_пр 5 тариф RAB_46TE.2011(v1.0)" xfId="1327" xr:uid="{00000000-0005-0000-0000-0000EA000000}"/>
    <cellStyle name="_пр 5 тариф RAB_ARMRAZR" xfId="1328" xr:uid="{00000000-0005-0000-0000-0000EB000000}"/>
    <cellStyle name="_пр 5 тариф RAB_BALANCE.WARM.2010.FACT(v1.0)" xfId="1329" xr:uid="{00000000-0005-0000-0000-0000EC000000}"/>
    <cellStyle name="_пр 5 тариф RAB_BALANCE.WARM.2010.PLAN" xfId="1330" xr:uid="{00000000-0005-0000-0000-0000ED000000}"/>
    <cellStyle name="_пр 5 тариф RAB_BALANCE.WARM.2011YEAR(v0.7)" xfId="1331" xr:uid="{00000000-0005-0000-0000-0000EE000000}"/>
    <cellStyle name="_пр 5 тариф RAB_BALANCE.WARM.2011YEAR.NEW.UPDATE.SCHEME" xfId="25" xr:uid="{00000000-0005-0000-0000-0000EF000000}"/>
    <cellStyle name="_пр 5 тариф RAB_EE.2REK.P2011.4.78(v0.3)" xfId="1332" xr:uid="{00000000-0005-0000-0000-0000F0000000}"/>
    <cellStyle name="_пр 5 тариф RAB_FORM910.2012(v1.1)" xfId="1333" xr:uid="{00000000-0005-0000-0000-0000F1000000}"/>
    <cellStyle name="_пр 5 тариф RAB_INVEST.EE.PLAN.4.78(v0.1)" xfId="1334" xr:uid="{00000000-0005-0000-0000-0000F2000000}"/>
    <cellStyle name="_пр 5 тариф RAB_INVEST.EE.PLAN.4.78(v0.3)" xfId="1335" xr:uid="{00000000-0005-0000-0000-0000F3000000}"/>
    <cellStyle name="_пр 5 тариф RAB_INVEST.EE.PLAN.4.78(v1.0)" xfId="1336" xr:uid="{00000000-0005-0000-0000-0000F4000000}"/>
    <cellStyle name="_пр 5 тариф RAB_INVEST.PLAN.4.78(v0.1)" xfId="1337" xr:uid="{00000000-0005-0000-0000-0000F5000000}"/>
    <cellStyle name="_пр 5 тариф RAB_INVEST.WARM.PLAN.4.78(v0.1)" xfId="1338" xr:uid="{00000000-0005-0000-0000-0000F6000000}"/>
    <cellStyle name="_пр 5 тариф RAB_INVEST_WARM_PLAN" xfId="1339" xr:uid="{00000000-0005-0000-0000-0000F7000000}"/>
    <cellStyle name="_пр 5 тариф RAB_NADB.JNVLS.APTEKA.2011(v1.3.3)" xfId="1340" xr:uid="{00000000-0005-0000-0000-0000F8000000}"/>
    <cellStyle name="_пр 5 тариф RAB_NADB.JNVLS.APTEKA.2011(v1.3.3)_46TE.2011(v1.0)" xfId="1341" xr:uid="{00000000-0005-0000-0000-0000F9000000}"/>
    <cellStyle name="_пр 5 тариф RAB_NADB.JNVLS.APTEKA.2011(v1.3.3)_INDEX.STATION.2012(v1.0)_" xfId="1342" xr:uid="{00000000-0005-0000-0000-0000FA000000}"/>
    <cellStyle name="_пр 5 тариф RAB_NADB.JNVLS.APTEKA.2011(v1.3.3)_INDEX.STATION.2012(v2.0)" xfId="1343" xr:uid="{00000000-0005-0000-0000-0000FB000000}"/>
    <cellStyle name="_пр 5 тариф RAB_NADB.JNVLS.APTEKA.2011(v1.3.3)_INDEX.STATION.2012(v2.1)" xfId="1344" xr:uid="{00000000-0005-0000-0000-0000FC000000}"/>
    <cellStyle name="_пр 5 тариф RAB_NADB.JNVLS.APTEKA.2011(v1.3.3)_TEPLO.PREDEL.2012.M(v1.1)_test" xfId="1345" xr:uid="{00000000-0005-0000-0000-0000FD000000}"/>
    <cellStyle name="_пр 5 тариф RAB_NADB.JNVLS.APTEKA.2011(v1.3.4)" xfId="1346" xr:uid="{00000000-0005-0000-0000-0000FE000000}"/>
    <cellStyle name="_пр 5 тариф RAB_NADB.JNVLS.APTEKA.2011(v1.3.4)_46TE.2011(v1.0)" xfId="1347" xr:uid="{00000000-0005-0000-0000-0000FF000000}"/>
    <cellStyle name="_пр 5 тариф RAB_NADB.JNVLS.APTEKA.2011(v1.3.4)_INDEX.STATION.2012(v1.0)_" xfId="1348" xr:uid="{00000000-0005-0000-0000-000000010000}"/>
    <cellStyle name="_пр 5 тариф RAB_NADB.JNVLS.APTEKA.2011(v1.3.4)_INDEX.STATION.2012(v2.0)" xfId="1349" xr:uid="{00000000-0005-0000-0000-000001010000}"/>
    <cellStyle name="_пр 5 тариф RAB_NADB.JNVLS.APTEKA.2011(v1.3.4)_INDEX.STATION.2012(v2.1)" xfId="1350" xr:uid="{00000000-0005-0000-0000-000002010000}"/>
    <cellStyle name="_пр 5 тариф RAB_NADB.JNVLS.APTEKA.2011(v1.3.4)_TEPLO.PREDEL.2012.M(v1.1)_test" xfId="1351" xr:uid="{00000000-0005-0000-0000-000003010000}"/>
    <cellStyle name="_пр 5 тариф RAB_PASSPORT.TEPLO.PROIZV(v2.1)" xfId="1352" xr:uid="{00000000-0005-0000-0000-000004010000}"/>
    <cellStyle name="_пр 5 тариф RAB_PREDEL.JKH.UTV.2011(v1.0.1)" xfId="1353" xr:uid="{00000000-0005-0000-0000-000005010000}"/>
    <cellStyle name="_пр 5 тариф RAB_PREDEL.JKH.UTV.2011(v1.0.1)_46TE.2011(v1.0)" xfId="1354" xr:uid="{00000000-0005-0000-0000-000006010000}"/>
    <cellStyle name="_пр 5 тариф RAB_PREDEL.JKH.UTV.2011(v1.0.1)_INDEX.STATION.2012(v1.0)_" xfId="1355" xr:uid="{00000000-0005-0000-0000-000007010000}"/>
    <cellStyle name="_пр 5 тариф RAB_PREDEL.JKH.UTV.2011(v1.0.1)_INDEX.STATION.2012(v2.0)" xfId="1356" xr:uid="{00000000-0005-0000-0000-000008010000}"/>
    <cellStyle name="_пр 5 тариф RAB_PREDEL.JKH.UTV.2011(v1.0.1)_INDEX.STATION.2012(v2.1)" xfId="1357" xr:uid="{00000000-0005-0000-0000-000009010000}"/>
    <cellStyle name="_пр 5 тариф RAB_PREDEL.JKH.UTV.2011(v1.0.1)_TEPLO.PREDEL.2012.M(v1.1)_test" xfId="1358" xr:uid="{00000000-0005-0000-0000-00000A010000}"/>
    <cellStyle name="_пр 5 тариф RAB_PREDEL.JKH.UTV.2011(v1.1)" xfId="1359" xr:uid="{00000000-0005-0000-0000-00000B010000}"/>
    <cellStyle name="_пр 5 тариф RAB_REP.BLR.2012(v1.0)" xfId="1360" xr:uid="{00000000-0005-0000-0000-00000C010000}"/>
    <cellStyle name="_пр 5 тариф RAB_TEPLO.PREDEL.2012.M(v1.1)" xfId="1361" xr:uid="{00000000-0005-0000-0000-00000D010000}"/>
    <cellStyle name="_пр 5 тариф RAB_TEST.TEMPLATE" xfId="1362" xr:uid="{00000000-0005-0000-0000-00000E010000}"/>
    <cellStyle name="_пр 5 тариф RAB_UPDATE.46EE.2011.TO.1.1" xfId="1363" xr:uid="{00000000-0005-0000-0000-00000F010000}"/>
    <cellStyle name="_пр 5 тариф RAB_UPDATE.46TE.2011.TO.1.1" xfId="1364" xr:uid="{00000000-0005-0000-0000-000010010000}"/>
    <cellStyle name="_пр 5 тариф RAB_UPDATE.46TE.2011.TO.1.2" xfId="1365" xr:uid="{00000000-0005-0000-0000-000011010000}"/>
    <cellStyle name="_пр 5 тариф RAB_UPDATE.BALANCE.WARM.2011YEAR.TO.1.1" xfId="26" xr:uid="{00000000-0005-0000-0000-000012010000}"/>
    <cellStyle name="_пр 5 тариф RAB_UPDATE.BALANCE.WARM.2011YEAR.TO.1.1 2" xfId="2022" xr:uid="{00000000-0005-0000-0000-000013010000}"/>
    <cellStyle name="_пр 5 тариф RAB_UPDATE.BALANCE.WARM.2011YEAR.TO.1.1_46TE.2011(v1.0)" xfId="1366" xr:uid="{00000000-0005-0000-0000-000014010000}"/>
    <cellStyle name="_пр 5 тариф RAB_UPDATE.BALANCE.WARM.2011YEAR.TO.1.1_INDEX.STATION.2012(v1.0)_" xfId="1367" xr:uid="{00000000-0005-0000-0000-000015010000}"/>
    <cellStyle name="_пр 5 тариф RAB_UPDATE.BALANCE.WARM.2011YEAR.TO.1.1_INDEX.STATION.2012(v2.0)" xfId="1368" xr:uid="{00000000-0005-0000-0000-000016010000}"/>
    <cellStyle name="_пр 5 тариф RAB_UPDATE.BALANCE.WARM.2011YEAR.TO.1.1_INDEX.STATION.2012(v2.1)" xfId="1369" xr:uid="{00000000-0005-0000-0000-000017010000}"/>
    <cellStyle name="_пр 5 тариф RAB_UPDATE.BALANCE.WARM.2011YEAR.TO.1.1_OREP.KU.2011.MONTHLY.02(v1.1)" xfId="1370" xr:uid="{00000000-0005-0000-0000-000018010000}"/>
    <cellStyle name="_пр 5 тариф RAB_UPDATE.BALANCE.WARM.2011YEAR.TO.1.1_TEPLO.PREDEL.2012.M(v1.1)_test" xfId="1371" xr:uid="{00000000-0005-0000-0000-000019010000}"/>
    <cellStyle name="_пр 5 тариф RAB_UPDATE.NADB.JNVLS.APTEKA.2011.TO.1.3.4" xfId="1372" xr:uid="{00000000-0005-0000-0000-00001A010000}"/>
    <cellStyle name="_Предожение _ДБП_2009 г ( согласованные БП)  (2)" xfId="27" xr:uid="{00000000-0005-0000-0000-00001B010000}"/>
    <cellStyle name="_Предожение _ДБП_2009 г ( согласованные БП)  (2)_Новая инструкция1_фст" xfId="1373" xr:uid="{00000000-0005-0000-0000-00001C010000}"/>
    <cellStyle name="_Приложение 2 0806 факт" xfId="1374" xr:uid="{00000000-0005-0000-0000-00001D010000}"/>
    <cellStyle name="_Приложение МТС-3-КС" xfId="28" xr:uid="{00000000-0005-0000-0000-00001E010000}"/>
    <cellStyle name="_Приложение МТС-3-КС_Новая инструкция1_фст" xfId="1375" xr:uid="{00000000-0005-0000-0000-00001F010000}"/>
    <cellStyle name="_Приложение-МТС--2-1" xfId="29" xr:uid="{00000000-0005-0000-0000-000020010000}"/>
    <cellStyle name="_Приложение-МТС--2-1_Новая инструкция1_фст" xfId="1376" xr:uid="{00000000-0005-0000-0000-000021010000}"/>
    <cellStyle name="_Расчет RAB_22072008" xfId="30" xr:uid="{00000000-0005-0000-0000-000022010000}"/>
    <cellStyle name="_Расчет RAB_22072008 2" xfId="1377" xr:uid="{00000000-0005-0000-0000-000023010000}"/>
    <cellStyle name="_Расчет RAB_22072008 2_OREP.KU.2011.MONTHLY.02(v0.1)" xfId="1378" xr:uid="{00000000-0005-0000-0000-000024010000}"/>
    <cellStyle name="_Расчет RAB_22072008 2_OREP.KU.2011.MONTHLY.02(v0.4)" xfId="1379" xr:uid="{00000000-0005-0000-0000-000025010000}"/>
    <cellStyle name="_Расчет RAB_22072008 2_OREP.KU.2011.MONTHLY.11(v1.4)" xfId="1380" xr:uid="{00000000-0005-0000-0000-000026010000}"/>
    <cellStyle name="_Расчет RAB_22072008 2_UPDATE.OREP.KU.2011.MONTHLY.02.TO.1.2" xfId="1381" xr:uid="{00000000-0005-0000-0000-000027010000}"/>
    <cellStyle name="_Расчет RAB_22072008_46EE.2011(v1.0)" xfId="1382" xr:uid="{00000000-0005-0000-0000-000028010000}"/>
    <cellStyle name="_Расчет RAB_22072008_46EE.2011(v1.0)_46TE.2011(v1.0)" xfId="1383" xr:uid="{00000000-0005-0000-0000-000029010000}"/>
    <cellStyle name="_Расчет RAB_22072008_46EE.2011(v1.0)_INDEX.STATION.2012(v1.0)_" xfId="1384" xr:uid="{00000000-0005-0000-0000-00002A010000}"/>
    <cellStyle name="_Расчет RAB_22072008_46EE.2011(v1.0)_INDEX.STATION.2012(v2.0)" xfId="1385" xr:uid="{00000000-0005-0000-0000-00002B010000}"/>
    <cellStyle name="_Расчет RAB_22072008_46EE.2011(v1.0)_INDEX.STATION.2012(v2.1)" xfId="1386" xr:uid="{00000000-0005-0000-0000-00002C010000}"/>
    <cellStyle name="_Расчет RAB_22072008_46EE.2011(v1.0)_TEPLO.PREDEL.2012.M(v1.1)_test" xfId="1387" xr:uid="{00000000-0005-0000-0000-00002D010000}"/>
    <cellStyle name="_Расчет RAB_22072008_46EE.2011(v1.2)" xfId="1388" xr:uid="{00000000-0005-0000-0000-00002E010000}"/>
    <cellStyle name="_Расчет RAB_22072008_46EP.2012(v0.1)" xfId="1389" xr:uid="{00000000-0005-0000-0000-00002F010000}"/>
    <cellStyle name="_Расчет RAB_22072008_46TE.2011(v1.0)" xfId="1390" xr:uid="{00000000-0005-0000-0000-000030010000}"/>
    <cellStyle name="_Расчет RAB_22072008_ARMRAZR" xfId="1391" xr:uid="{00000000-0005-0000-0000-000031010000}"/>
    <cellStyle name="_Расчет RAB_22072008_BALANCE.WARM.2010.FACT(v1.0)" xfId="1392" xr:uid="{00000000-0005-0000-0000-000032010000}"/>
    <cellStyle name="_Расчет RAB_22072008_BALANCE.WARM.2010.PLAN" xfId="1393" xr:uid="{00000000-0005-0000-0000-000033010000}"/>
    <cellStyle name="_Расчет RAB_22072008_BALANCE.WARM.2011YEAR(v0.7)" xfId="1394" xr:uid="{00000000-0005-0000-0000-000034010000}"/>
    <cellStyle name="_Расчет RAB_22072008_BALANCE.WARM.2011YEAR.NEW.UPDATE.SCHEME" xfId="31" xr:uid="{00000000-0005-0000-0000-000035010000}"/>
    <cellStyle name="_Расчет RAB_22072008_EE.2REK.P2011.4.78(v0.3)" xfId="1395" xr:uid="{00000000-0005-0000-0000-000036010000}"/>
    <cellStyle name="_Расчет RAB_22072008_FORM910.2012(v1.1)" xfId="1396" xr:uid="{00000000-0005-0000-0000-000037010000}"/>
    <cellStyle name="_Расчет RAB_22072008_INVEST.EE.PLAN.4.78(v0.1)" xfId="1397" xr:uid="{00000000-0005-0000-0000-000038010000}"/>
    <cellStyle name="_Расчет RAB_22072008_INVEST.EE.PLAN.4.78(v0.3)" xfId="1398" xr:uid="{00000000-0005-0000-0000-000039010000}"/>
    <cellStyle name="_Расчет RAB_22072008_INVEST.EE.PLAN.4.78(v1.0)" xfId="1399" xr:uid="{00000000-0005-0000-0000-00003A010000}"/>
    <cellStyle name="_Расчет RAB_22072008_INVEST.PLAN.4.78(v0.1)" xfId="1400" xr:uid="{00000000-0005-0000-0000-00003B010000}"/>
    <cellStyle name="_Расчет RAB_22072008_INVEST.WARM.PLAN.4.78(v0.1)" xfId="1401" xr:uid="{00000000-0005-0000-0000-00003C010000}"/>
    <cellStyle name="_Расчет RAB_22072008_INVEST_WARM_PLAN" xfId="1402" xr:uid="{00000000-0005-0000-0000-00003D010000}"/>
    <cellStyle name="_Расчет RAB_22072008_NADB.JNVLS.APTEKA.2011(v1.3.3)" xfId="1403" xr:uid="{00000000-0005-0000-0000-00003E010000}"/>
    <cellStyle name="_Расчет RAB_22072008_NADB.JNVLS.APTEKA.2011(v1.3.3)_46TE.2011(v1.0)" xfId="1404" xr:uid="{00000000-0005-0000-0000-00003F010000}"/>
    <cellStyle name="_Расчет RAB_22072008_NADB.JNVLS.APTEKA.2011(v1.3.3)_INDEX.STATION.2012(v1.0)_" xfId="1405" xr:uid="{00000000-0005-0000-0000-000040010000}"/>
    <cellStyle name="_Расчет RAB_22072008_NADB.JNVLS.APTEKA.2011(v1.3.3)_INDEX.STATION.2012(v2.0)" xfId="1406" xr:uid="{00000000-0005-0000-0000-000041010000}"/>
    <cellStyle name="_Расчет RAB_22072008_NADB.JNVLS.APTEKA.2011(v1.3.3)_INDEX.STATION.2012(v2.1)" xfId="1407" xr:uid="{00000000-0005-0000-0000-000042010000}"/>
    <cellStyle name="_Расчет RAB_22072008_NADB.JNVLS.APTEKA.2011(v1.3.3)_TEPLO.PREDEL.2012.M(v1.1)_test" xfId="1408" xr:uid="{00000000-0005-0000-0000-000043010000}"/>
    <cellStyle name="_Расчет RAB_22072008_NADB.JNVLS.APTEKA.2011(v1.3.4)" xfId="1409" xr:uid="{00000000-0005-0000-0000-000044010000}"/>
    <cellStyle name="_Расчет RAB_22072008_NADB.JNVLS.APTEKA.2011(v1.3.4)_46TE.2011(v1.0)" xfId="1410" xr:uid="{00000000-0005-0000-0000-000045010000}"/>
    <cellStyle name="_Расчет RAB_22072008_NADB.JNVLS.APTEKA.2011(v1.3.4)_INDEX.STATION.2012(v1.0)_" xfId="1411" xr:uid="{00000000-0005-0000-0000-000046010000}"/>
    <cellStyle name="_Расчет RAB_22072008_NADB.JNVLS.APTEKA.2011(v1.3.4)_INDEX.STATION.2012(v2.0)" xfId="1412" xr:uid="{00000000-0005-0000-0000-000047010000}"/>
    <cellStyle name="_Расчет RAB_22072008_NADB.JNVLS.APTEKA.2011(v1.3.4)_INDEX.STATION.2012(v2.1)" xfId="1413" xr:uid="{00000000-0005-0000-0000-000048010000}"/>
    <cellStyle name="_Расчет RAB_22072008_NADB.JNVLS.APTEKA.2011(v1.3.4)_TEPLO.PREDEL.2012.M(v1.1)_test" xfId="1414" xr:uid="{00000000-0005-0000-0000-000049010000}"/>
    <cellStyle name="_Расчет RAB_22072008_PASSPORT.TEPLO.PROIZV(v2.1)" xfId="1415" xr:uid="{00000000-0005-0000-0000-00004A010000}"/>
    <cellStyle name="_Расчет RAB_22072008_PREDEL.JKH.UTV.2011(v1.0.1)" xfId="1416" xr:uid="{00000000-0005-0000-0000-00004B010000}"/>
    <cellStyle name="_Расчет RAB_22072008_PREDEL.JKH.UTV.2011(v1.0.1)_46TE.2011(v1.0)" xfId="1417" xr:uid="{00000000-0005-0000-0000-00004C010000}"/>
    <cellStyle name="_Расчет RAB_22072008_PREDEL.JKH.UTV.2011(v1.0.1)_INDEX.STATION.2012(v1.0)_" xfId="1418" xr:uid="{00000000-0005-0000-0000-00004D010000}"/>
    <cellStyle name="_Расчет RAB_22072008_PREDEL.JKH.UTV.2011(v1.0.1)_INDEX.STATION.2012(v2.0)" xfId="1419" xr:uid="{00000000-0005-0000-0000-00004E010000}"/>
    <cellStyle name="_Расчет RAB_22072008_PREDEL.JKH.UTV.2011(v1.0.1)_INDEX.STATION.2012(v2.1)" xfId="1420" xr:uid="{00000000-0005-0000-0000-00004F010000}"/>
    <cellStyle name="_Расчет RAB_22072008_PREDEL.JKH.UTV.2011(v1.0.1)_TEPLO.PREDEL.2012.M(v1.1)_test" xfId="1421" xr:uid="{00000000-0005-0000-0000-000050010000}"/>
    <cellStyle name="_Расчет RAB_22072008_PREDEL.JKH.UTV.2011(v1.1)" xfId="1422" xr:uid="{00000000-0005-0000-0000-000051010000}"/>
    <cellStyle name="_Расчет RAB_22072008_REP.BLR.2012(v1.0)" xfId="1423" xr:uid="{00000000-0005-0000-0000-000052010000}"/>
    <cellStyle name="_Расчет RAB_22072008_TEPLO.PREDEL.2012.M(v1.1)" xfId="1424" xr:uid="{00000000-0005-0000-0000-000053010000}"/>
    <cellStyle name="_Расчет RAB_22072008_TEST.TEMPLATE" xfId="1425" xr:uid="{00000000-0005-0000-0000-000054010000}"/>
    <cellStyle name="_Расчет RAB_22072008_UPDATE.46EE.2011.TO.1.1" xfId="1426" xr:uid="{00000000-0005-0000-0000-000055010000}"/>
    <cellStyle name="_Расчет RAB_22072008_UPDATE.46TE.2011.TO.1.1" xfId="1427" xr:uid="{00000000-0005-0000-0000-000056010000}"/>
    <cellStyle name="_Расчет RAB_22072008_UPDATE.46TE.2011.TO.1.2" xfId="1428" xr:uid="{00000000-0005-0000-0000-000057010000}"/>
    <cellStyle name="_Расчет RAB_22072008_UPDATE.BALANCE.WARM.2011YEAR.TO.1.1" xfId="32" xr:uid="{00000000-0005-0000-0000-000058010000}"/>
    <cellStyle name="_Расчет RAB_22072008_UPDATE.BALANCE.WARM.2011YEAR.TO.1.1 2" xfId="2021" xr:uid="{00000000-0005-0000-0000-000059010000}"/>
    <cellStyle name="_Расчет RAB_22072008_UPDATE.BALANCE.WARM.2011YEAR.TO.1.1_46TE.2011(v1.0)" xfId="1429" xr:uid="{00000000-0005-0000-0000-00005A010000}"/>
    <cellStyle name="_Расчет RAB_22072008_UPDATE.BALANCE.WARM.2011YEAR.TO.1.1_INDEX.STATION.2012(v1.0)_" xfId="1430" xr:uid="{00000000-0005-0000-0000-00005B010000}"/>
    <cellStyle name="_Расчет RAB_22072008_UPDATE.BALANCE.WARM.2011YEAR.TO.1.1_INDEX.STATION.2012(v2.0)" xfId="1431" xr:uid="{00000000-0005-0000-0000-00005C010000}"/>
    <cellStyle name="_Расчет RAB_22072008_UPDATE.BALANCE.WARM.2011YEAR.TO.1.1_INDEX.STATION.2012(v2.1)" xfId="1432" xr:uid="{00000000-0005-0000-0000-00005D010000}"/>
    <cellStyle name="_Расчет RAB_22072008_UPDATE.BALANCE.WARM.2011YEAR.TO.1.1_OREP.KU.2011.MONTHLY.02(v1.1)" xfId="1433" xr:uid="{00000000-0005-0000-0000-00005E010000}"/>
    <cellStyle name="_Расчет RAB_22072008_UPDATE.BALANCE.WARM.2011YEAR.TO.1.1_TEPLO.PREDEL.2012.M(v1.1)_test" xfId="1434" xr:uid="{00000000-0005-0000-0000-00005F010000}"/>
    <cellStyle name="_Расчет RAB_22072008_UPDATE.NADB.JNVLS.APTEKA.2011.TO.1.3.4" xfId="1435" xr:uid="{00000000-0005-0000-0000-000060010000}"/>
    <cellStyle name="_Расчет RAB_Лен и МОЭСК_с 2010 года_14.04.2009_со сглаж_version 3.0_без ФСК" xfId="33" xr:uid="{00000000-0005-0000-0000-000061010000}"/>
    <cellStyle name="_Расчет RAB_Лен и МОЭСК_с 2010 года_14.04.2009_со сглаж_version 3.0_без ФСК 2" xfId="1436" xr:uid="{00000000-0005-0000-0000-000062010000}"/>
    <cellStyle name="_Расчет RAB_Лен и МОЭСК_с 2010 года_14.04.2009_со сглаж_version 3.0_без ФСК 2_OREP.KU.2011.MONTHLY.02(v0.1)" xfId="1437" xr:uid="{00000000-0005-0000-0000-000063010000}"/>
    <cellStyle name="_Расчет RAB_Лен и МОЭСК_с 2010 года_14.04.2009_со сглаж_version 3.0_без ФСК 2_OREP.KU.2011.MONTHLY.02(v0.4)" xfId="1438" xr:uid="{00000000-0005-0000-0000-000064010000}"/>
    <cellStyle name="_Расчет RAB_Лен и МОЭСК_с 2010 года_14.04.2009_со сглаж_version 3.0_без ФСК 2_OREP.KU.2011.MONTHLY.11(v1.4)" xfId="1439" xr:uid="{00000000-0005-0000-0000-000065010000}"/>
    <cellStyle name="_Расчет RAB_Лен и МОЭСК_с 2010 года_14.04.2009_со сглаж_version 3.0_без ФСК 2_UPDATE.OREP.KU.2011.MONTHLY.02.TO.1.2" xfId="1440" xr:uid="{00000000-0005-0000-0000-000066010000}"/>
    <cellStyle name="_Расчет RAB_Лен и МОЭСК_с 2010 года_14.04.2009_со сглаж_version 3.0_без ФСК_46EE.2011(v1.0)" xfId="1441" xr:uid="{00000000-0005-0000-0000-000067010000}"/>
    <cellStyle name="_Расчет RAB_Лен и МОЭСК_с 2010 года_14.04.2009_со сглаж_version 3.0_без ФСК_46EE.2011(v1.0)_46TE.2011(v1.0)" xfId="1442" xr:uid="{00000000-0005-0000-0000-000068010000}"/>
    <cellStyle name="_Расчет RAB_Лен и МОЭСК_с 2010 года_14.04.2009_со сглаж_version 3.0_без ФСК_46EE.2011(v1.0)_INDEX.STATION.2012(v1.0)_" xfId="1443" xr:uid="{00000000-0005-0000-0000-000069010000}"/>
    <cellStyle name="_Расчет RAB_Лен и МОЭСК_с 2010 года_14.04.2009_со сглаж_version 3.0_без ФСК_46EE.2011(v1.0)_INDEX.STATION.2012(v2.0)" xfId="1444" xr:uid="{00000000-0005-0000-0000-00006A010000}"/>
    <cellStyle name="_Расчет RAB_Лен и МОЭСК_с 2010 года_14.04.2009_со сглаж_version 3.0_без ФСК_46EE.2011(v1.0)_INDEX.STATION.2012(v2.1)" xfId="1445" xr:uid="{00000000-0005-0000-0000-00006B010000}"/>
    <cellStyle name="_Расчет RAB_Лен и МОЭСК_с 2010 года_14.04.2009_со сглаж_version 3.0_без ФСК_46EE.2011(v1.0)_TEPLO.PREDEL.2012.M(v1.1)_test" xfId="1446" xr:uid="{00000000-0005-0000-0000-00006C010000}"/>
    <cellStyle name="_Расчет RAB_Лен и МОЭСК_с 2010 года_14.04.2009_со сглаж_version 3.0_без ФСК_46EE.2011(v1.2)" xfId="1447" xr:uid="{00000000-0005-0000-0000-00006D010000}"/>
    <cellStyle name="_Расчет RAB_Лен и МОЭСК_с 2010 года_14.04.2009_со сглаж_version 3.0_без ФСК_46EP.2012(v0.1)" xfId="1448" xr:uid="{00000000-0005-0000-0000-00006E010000}"/>
    <cellStyle name="_Расчет RAB_Лен и МОЭСК_с 2010 года_14.04.2009_со сглаж_version 3.0_без ФСК_46TE.2011(v1.0)" xfId="1449" xr:uid="{00000000-0005-0000-0000-00006F010000}"/>
    <cellStyle name="_Расчет RAB_Лен и МОЭСК_с 2010 года_14.04.2009_со сглаж_version 3.0_без ФСК_ARMRAZR" xfId="1450" xr:uid="{00000000-0005-0000-0000-000070010000}"/>
    <cellStyle name="_Расчет RAB_Лен и МОЭСК_с 2010 года_14.04.2009_со сглаж_version 3.0_без ФСК_BALANCE.WARM.2010.FACT(v1.0)" xfId="1451" xr:uid="{00000000-0005-0000-0000-000071010000}"/>
    <cellStyle name="_Расчет RAB_Лен и МОЭСК_с 2010 года_14.04.2009_со сглаж_version 3.0_без ФСК_BALANCE.WARM.2010.PLAN" xfId="1452" xr:uid="{00000000-0005-0000-0000-000072010000}"/>
    <cellStyle name="_Расчет RAB_Лен и МОЭСК_с 2010 года_14.04.2009_со сглаж_version 3.0_без ФСК_BALANCE.WARM.2011YEAR(v0.7)" xfId="1453" xr:uid="{00000000-0005-0000-0000-000073010000}"/>
    <cellStyle name="_Расчет RAB_Лен и МОЭСК_с 2010 года_14.04.2009_со сглаж_version 3.0_без ФСК_BALANCE.WARM.2011YEAR.NEW.UPDATE.SCHEME" xfId="34" xr:uid="{00000000-0005-0000-0000-000074010000}"/>
    <cellStyle name="_Расчет RAB_Лен и МОЭСК_с 2010 года_14.04.2009_со сглаж_version 3.0_без ФСК_EE.2REK.P2011.4.78(v0.3)" xfId="1454" xr:uid="{00000000-0005-0000-0000-000075010000}"/>
    <cellStyle name="_Расчет RAB_Лен и МОЭСК_с 2010 года_14.04.2009_со сглаж_version 3.0_без ФСК_FORM910.2012(v1.1)" xfId="1455" xr:uid="{00000000-0005-0000-0000-000076010000}"/>
    <cellStyle name="_Расчет RAB_Лен и МОЭСК_с 2010 года_14.04.2009_со сглаж_version 3.0_без ФСК_INVEST.EE.PLAN.4.78(v0.1)" xfId="1456" xr:uid="{00000000-0005-0000-0000-000077010000}"/>
    <cellStyle name="_Расчет RAB_Лен и МОЭСК_с 2010 года_14.04.2009_со сглаж_version 3.0_без ФСК_INVEST.EE.PLAN.4.78(v0.3)" xfId="1457" xr:uid="{00000000-0005-0000-0000-000078010000}"/>
    <cellStyle name="_Расчет RAB_Лен и МОЭСК_с 2010 года_14.04.2009_со сглаж_version 3.0_без ФСК_INVEST.EE.PLAN.4.78(v1.0)" xfId="1458" xr:uid="{00000000-0005-0000-0000-000079010000}"/>
    <cellStyle name="_Расчет RAB_Лен и МОЭСК_с 2010 года_14.04.2009_со сглаж_version 3.0_без ФСК_INVEST.PLAN.4.78(v0.1)" xfId="1459" xr:uid="{00000000-0005-0000-0000-00007A010000}"/>
    <cellStyle name="_Расчет RAB_Лен и МОЭСК_с 2010 года_14.04.2009_со сглаж_version 3.0_без ФСК_INVEST.WARM.PLAN.4.78(v0.1)" xfId="1460" xr:uid="{00000000-0005-0000-0000-00007B010000}"/>
    <cellStyle name="_Расчет RAB_Лен и МОЭСК_с 2010 года_14.04.2009_со сглаж_version 3.0_без ФСК_INVEST_WARM_PLAN" xfId="1461" xr:uid="{00000000-0005-0000-0000-00007C010000}"/>
    <cellStyle name="_Расчет RAB_Лен и МОЭСК_с 2010 года_14.04.2009_со сглаж_version 3.0_без ФСК_NADB.JNVLS.APTEKA.2011(v1.3.3)" xfId="1462" xr:uid="{00000000-0005-0000-0000-00007D010000}"/>
    <cellStyle name="_Расчет RAB_Лен и МОЭСК_с 2010 года_14.04.2009_со сглаж_version 3.0_без ФСК_NADB.JNVLS.APTEKA.2011(v1.3.3)_46TE.2011(v1.0)" xfId="1463" xr:uid="{00000000-0005-0000-0000-00007E010000}"/>
    <cellStyle name="_Расчет RAB_Лен и МОЭСК_с 2010 года_14.04.2009_со сглаж_version 3.0_без ФСК_NADB.JNVLS.APTEKA.2011(v1.3.3)_INDEX.STATION.2012(v1.0)_" xfId="1464" xr:uid="{00000000-0005-0000-0000-00007F010000}"/>
    <cellStyle name="_Расчет RAB_Лен и МОЭСК_с 2010 года_14.04.2009_со сглаж_version 3.0_без ФСК_NADB.JNVLS.APTEKA.2011(v1.3.3)_INDEX.STATION.2012(v2.0)" xfId="1465" xr:uid="{00000000-0005-0000-0000-000080010000}"/>
    <cellStyle name="_Расчет RAB_Лен и МОЭСК_с 2010 года_14.04.2009_со сглаж_version 3.0_без ФСК_NADB.JNVLS.APTEKA.2011(v1.3.3)_INDEX.STATION.2012(v2.1)" xfId="1466" xr:uid="{00000000-0005-0000-0000-000081010000}"/>
    <cellStyle name="_Расчет RAB_Лен и МОЭСК_с 2010 года_14.04.2009_со сглаж_version 3.0_без ФСК_NADB.JNVLS.APTEKA.2011(v1.3.3)_TEPLO.PREDEL.2012.M(v1.1)_test" xfId="1467" xr:uid="{00000000-0005-0000-0000-000082010000}"/>
    <cellStyle name="_Расчет RAB_Лен и МОЭСК_с 2010 года_14.04.2009_со сглаж_version 3.0_без ФСК_NADB.JNVLS.APTEKA.2011(v1.3.4)" xfId="1468" xr:uid="{00000000-0005-0000-0000-000083010000}"/>
    <cellStyle name="_Расчет RAB_Лен и МОЭСК_с 2010 года_14.04.2009_со сглаж_version 3.0_без ФСК_NADB.JNVLS.APTEKA.2011(v1.3.4)_46TE.2011(v1.0)" xfId="1469" xr:uid="{00000000-0005-0000-0000-000084010000}"/>
    <cellStyle name="_Расчет RAB_Лен и МОЭСК_с 2010 года_14.04.2009_со сглаж_version 3.0_без ФСК_NADB.JNVLS.APTEKA.2011(v1.3.4)_INDEX.STATION.2012(v1.0)_" xfId="1470" xr:uid="{00000000-0005-0000-0000-000085010000}"/>
    <cellStyle name="_Расчет RAB_Лен и МОЭСК_с 2010 года_14.04.2009_со сглаж_version 3.0_без ФСК_NADB.JNVLS.APTEKA.2011(v1.3.4)_INDEX.STATION.2012(v2.0)" xfId="1471" xr:uid="{00000000-0005-0000-0000-000086010000}"/>
    <cellStyle name="_Расчет RAB_Лен и МОЭСК_с 2010 года_14.04.2009_со сглаж_version 3.0_без ФСК_NADB.JNVLS.APTEKA.2011(v1.3.4)_INDEX.STATION.2012(v2.1)" xfId="1472" xr:uid="{00000000-0005-0000-0000-000087010000}"/>
    <cellStyle name="_Расчет RAB_Лен и МОЭСК_с 2010 года_14.04.2009_со сглаж_version 3.0_без ФСК_NADB.JNVLS.APTEKA.2011(v1.3.4)_TEPLO.PREDEL.2012.M(v1.1)_test" xfId="1473" xr:uid="{00000000-0005-0000-0000-000088010000}"/>
    <cellStyle name="_Расчет RAB_Лен и МОЭСК_с 2010 года_14.04.2009_со сглаж_version 3.0_без ФСК_PASSPORT.TEPLO.PROIZV(v2.1)" xfId="1474" xr:uid="{00000000-0005-0000-0000-000089010000}"/>
    <cellStyle name="_Расчет RAB_Лен и МОЭСК_с 2010 года_14.04.2009_со сглаж_version 3.0_без ФСК_PREDEL.JKH.UTV.2011(v1.0.1)" xfId="1475" xr:uid="{00000000-0005-0000-0000-00008A010000}"/>
    <cellStyle name="_Расчет RAB_Лен и МОЭСК_с 2010 года_14.04.2009_со сглаж_version 3.0_без ФСК_PREDEL.JKH.UTV.2011(v1.0.1)_46TE.2011(v1.0)" xfId="1476" xr:uid="{00000000-0005-0000-0000-00008B010000}"/>
    <cellStyle name="_Расчет RAB_Лен и МОЭСК_с 2010 года_14.04.2009_со сглаж_version 3.0_без ФСК_PREDEL.JKH.UTV.2011(v1.0.1)_INDEX.STATION.2012(v1.0)_" xfId="1477" xr:uid="{00000000-0005-0000-0000-00008C010000}"/>
    <cellStyle name="_Расчет RAB_Лен и МОЭСК_с 2010 года_14.04.2009_со сглаж_version 3.0_без ФСК_PREDEL.JKH.UTV.2011(v1.0.1)_INDEX.STATION.2012(v2.0)" xfId="1478" xr:uid="{00000000-0005-0000-0000-00008D010000}"/>
    <cellStyle name="_Расчет RAB_Лен и МОЭСК_с 2010 года_14.04.2009_со сглаж_version 3.0_без ФСК_PREDEL.JKH.UTV.2011(v1.0.1)_INDEX.STATION.2012(v2.1)" xfId="1479" xr:uid="{00000000-0005-0000-0000-00008E010000}"/>
    <cellStyle name="_Расчет RAB_Лен и МОЭСК_с 2010 года_14.04.2009_со сглаж_version 3.0_без ФСК_PREDEL.JKH.UTV.2011(v1.0.1)_TEPLO.PREDEL.2012.M(v1.1)_test" xfId="1480" xr:uid="{00000000-0005-0000-0000-00008F010000}"/>
    <cellStyle name="_Расчет RAB_Лен и МОЭСК_с 2010 года_14.04.2009_со сглаж_version 3.0_без ФСК_PREDEL.JKH.UTV.2011(v1.1)" xfId="1481" xr:uid="{00000000-0005-0000-0000-000090010000}"/>
    <cellStyle name="_Расчет RAB_Лен и МОЭСК_с 2010 года_14.04.2009_со сглаж_version 3.0_без ФСК_REP.BLR.2012(v1.0)" xfId="1482" xr:uid="{00000000-0005-0000-0000-000091010000}"/>
    <cellStyle name="_Расчет RAB_Лен и МОЭСК_с 2010 года_14.04.2009_со сглаж_version 3.0_без ФСК_TEPLO.PREDEL.2012.M(v1.1)" xfId="1483" xr:uid="{00000000-0005-0000-0000-000092010000}"/>
    <cellStyle name="_Расчет RAB_Лен и МОЭСК_с 2010 года_14.04.2009_со сглаж_version 3.0_без ФСК_TEST.TEMPLATE" xfId="1484" xr:uid="{00000000-0005-0000-0000-000093010000}"/>
    <cellStyle name="_Расчет RAB_Лен и МОЭСК_с 2010 года_14.04.2009_со сглаж_version 3.0_без ФСК_UPDATE.46EE.2011.TO.1.1" xfId="1485" xr:uid="{00000000-0005-0000-0000-000094010000}"/>
    <cellStyle name="_Расчет RAB_Лен и МОЭСК_с 2010 года_14.04.2009_со сглаж_version 3.0_без ФСК_UPDATE.46TE.2011.TO.1.1" xfId="1486" xr:uid="{00000000-0005-0000-0000-000095010000}"/>
    <cellStyle name="_Расчет RAB_Лен и МОЭСК_с 2010 года_14.04.2009_со сглаж_version 3.0_без ФСК_UPDATE.46TE.2011.TO.1.2" xfId="1487" xr:uid="{00000000-0005-0000-0000-000096010000}"/>
    <cellStyle name="_Расчет RAB_Лен и МОЭСК_с 2010 года_14.04.2009_со сглаж_version 3.0_без ФСК_UPDATE.BALANCE.WARM.2011YEAR.TO.1.1" xfId="35" xr:uid="{00000000-0005-0000-0000-000097010000}"/>
    <cellStyle name="_Расчет RAB_Лен и МОЭСК_с 2010 года_14.04.2009_со сглаж_version 3.0_без ФСК_UPDATE.BALANCE.WARM.2011YEAR.TO.1.1 2" xfId="2020" xr:uid="{00000000-0005-0000-0000-000098010000}"/>
    <cellStyle name="_Расчет RAB_Лен и МОЭСК_с 2010 года_14.04.2009_со сглаж_version 3.0_без ФСК_UPDATE.BALANCE.WARM.2011YEAR.TO.1.1_46TE.2011(v1.0)" xfId="1488" xr:uid="{00000000-0005-0000-0000-000099010000}"/>
    <cellStyle name="_Расчет RAB_Лен и МОЭСК_с 2010 года_14.04.2009_со сглаж_version 3.0_без ФСК_UPDATE.BALANCE.WARM.2011YEAR.TO.1.1_INDEX.STATION.2012(v1.0)_" xfId="1489" xr:uid="{00000000-0005-0000-0000-00009A010000}"/>
    <cellStyle name="_Расчет RAB_Лен и МОЭСК_с 2010 года_14.04.2009_со сглаж_version 3.0_без ФСК_UPDATE.BALANCE.WARM.2011YEAR.TO.1.1_INDEX.STATION.2012(v2.0)" xfId="1490" xr:uid="{00000000-0005-0000-0000-00009B010000}"/>
    <cellStyle name="_Расчет RAB_Лен и МОЭСК_с 2010 года_14.04.2009_со сглаж_version 3.0_без ФСК_UPDATE.BALANCE.WARM.2011YEAR.TO.1.1_INDEX.STATION.2012(v2.1)" xfId="1491" xr:uid="{00000000-0005-0000-0000-00009C010000}"/>
    <cellStyle name="_Расчет RAB_Лен и МОЭСК_с 2010 года_14.04.2009_со сглаж_version 3.0_без ФСК_UPDATE.BALANCE.WARM.2011YEAR.TO.1.1_OREP.KU.2011.MONTHLY.02(v1.1)" xfId="1492" xr:uid="{00000000-0005-0000-0000-00009D010000}"/>
    <cellStyle name="_Расчет RAB_Лен и МОЭСК_с 2010 года_14.04.2009_со сглаж_version 3.0_без ФСК_UPDATE.BALANCE.WARM.2011YEAR.TO.1.1_TEPLO.PREDEL.2012.M(v1.1)_test" xfId="1493" xr:uid="{00000000-0005-0000-0000-00009E010000}"/>
    <cellStyle name="_Расчет RAB_Лен и МОЭСК_с 2010 года_14.04.2009_со сглаж_version 3.0_без ФСК_UPDATE.NADB.JNVLS.APTEKA.2011.TO.1.3.4" xfId="1494" xr:uid="{00000000-0005-0000-0000-00009F010000}"/>
    <cellStyle name="_Свод по ИПР (2)" xfId="36" xr:uid="{00000000-0005-0000-0000-0000A0010000}"/>
    <cellStyle name="_Свод по ИПР (2)_Новая инструкция1_фст" xfId="1495" xr:uid="{00000000-0005-0000-0000-0000A1010000}"/>
    <cellStyle name="_Справочник затрат_ЛХ_20.10.05" xfId="1496" xr:uid="{00000000-0005-0000-0000-0000A2010000}"/>
    <cellStyle name="_таблицы для расчетов28-04-08_2006-2009_прибыль корр_по ИА" xfId="37" xr:uid="{00000000-0005-0000-0000-0000A3010000}"/>
    <cellStyle name="_таблицы для расчетов28-04-08_2006-2009_прибыль корр_по ИА_Новая инструкция1_фст" xfId="1497" xr:uid="{00000000-0005-0000-0000-0000A4010000}"/>
    <cellStyle name="_таблицы для расчетов28-04-08_2006-2009с ИА" xfId="38" xr:uid="{00000000-0005-0000-0000-0000A5010000}"/>
    <cellStyle name="_таблицы для расчетов28-04-08_2006-2009с ИА_Новая инструкция1_фст" xfId="1498" xr:uid="{00000000-0005-0000-0000-0000A6010000}"/>
    <cellStyle name="_Форма 6  РТК.xls(отчет по Адр пр. ЛО)" xfId="39" xr:uid="{00000000-0005-0000-0000-0000A7010000}"/>
    <cellStyle name="_Форма 6  РТК.xls(отчет по Адр пр. ЛО)_Новая инструкция1_фст" xfId="1499" xr:uid="{00000000-0005-0000-0000-0000A8010000}"/>
    <cellStyle name="_Формат разбивки по МРСК_РСК" xfId="40" xr:uid="{00000000-0005-0000-0000-0000A9010000}"/>
    <cellStyle name="_Формат разбивки по МРСК_РСК_Новая инструкция1_фст" xfId="1500" xr:uid="{00000000-0005-0000-0000-0000AA010000}"/>
    <cellStyle name="_Формат_для Согласования" xfId="41" xr:uid="{00000000-0005-0000-0000-0000AB010000}"/>
    <cellStyle name="_Формат_для Согласования_Новая инструкция1_фст" xfId="1501" xr:uid="{00000000-0005-0000-0000-0000AC010000}"/>
    <cellStyle name="_ХХХ Прил 2 Формы бюджетных документов 2007" xfId="1502" xr:uid="{00000000-0005-0000-0000-0000AD010000}"/>
    <cellStyle name="_экон.форм-т ВО 1 с разбивкой" xfId="42" xr:uid="{00000000-0005-0000-0000-0000AE010000}"/>
    <cellStyle name="_экон.форм-т ВО 1 с разбивкой_Новая инструкция1_фст" xfId="1503" xr:uid="{00000000-0005-0000-0000-0000AF010000}"/>
    <cellStyle name="’К‰Э [0.00]" xfId="1504" xr:uid="{00000000-0005-0000-0000-0000B0010000}"/>
    <cellStyle name="”€ќђќ‘ћ‚›‰" xfId="43" xr:uid="{00000000-0005-0000-0000-0000B1010000}"/>
    <cellStyle name="”€љ‘€ђћ‚ђќќ›‰" xfId="44" xr:uid="{00000000-0005-0000-0000-0000B2010000}"/>
    <cellStyle name="”ќђќ‘ћ‚›‰" xfId="45" xr:uid="{00000000-0005-0000-0000-0000B3010000}"/>
    <cellStyle name="”љ‘ђћ‚ђќќ›‰" xfId="46" xr:uid="{00000000-0005-0000-0000-0000B4010000}"/>
    <cellStyle name="„…ќ…†ќ›‰" xfId="47" xr:uid="{00000000-0005-0000-0000-0000B5010000}"/>
    <cellStyle name="€’ћѓћ‚›‰" xfId="48" xr:uid="{00000000-0005-0000-0000-0000B6010000}"/>
    <cellStyle name="‡ђѓћ‹ћ‚ћљ1" xfId="49" xr:uid="{00000000-0005-0000-0000-0000B7010000}"/>
    <cellStyle name="‡ђѓћ‹ћ‚ћљ2" xfId="50" xr:uid="{00000000-0005-0000-0000-0000B8010000}"/>
    <cellStyle name="’ћѓћ‚›‰" xfId="51" xr:uid="{00000000-0005-0000-0000-0000B9010000}"/>
    <cellStyle name="1Normal" xfId="1505" xr:uid="{00000000-0005-0000-0000-0000BA010000}"/>
    <cellStyle name="20% - Accent1" xfId="52" xr:uid="{00000000-0005-0000-0000-0000BB010000}"/>
    <cellStyle name="20% - Accent1 2" xfId="53" xr:uid="{00000000-0005-0000-0000-0000BC010000}"/>
    <cellStyle name="20% - Accent1 3" xfId="1506" xr:uid="{00000000-0005-0000-0000-0000BD010000}"/>
    <cellStyle name="20% - Accent1_46EE.2011(v1.0)" xfId="1507" xr:uid="{00000000-0005-0000-0000-0000BE010000}"/>
    <cellStyle name="20% - Accent2" xfId="54" xr:uid="{00000000-0005-0000-0000-0000BF010000}"/>
    <cellStyle name="20% - Accent2 2" xfId="55" xr:uid="{00000000-0005-0000-0000-0000C0010000}"/>
    <cellStyle name="20% - Accent2 3" xfId="1508" xr:uid="{00000000-0005-0000-0000-0000C1010000}"/>
    <cellStyle name="20% - Accent2_46EE.2011(v1.0)" xfId="1509" xr:uid="{00000000-0005-0000-0000-0000C2010000}"/>
    <cellStyle name="20% - Accent3" xfId="56" xr:uid="{00000000-0005-0000-0000-0000C3010000}"/>
    <cellStyle name="20% - Accent3 2" xfId="57" xr:uid="{00000000-0005-0000-0000-0000C4010000}"/>
    <cellStyle name="20% - Accent3 3" xfId="1510" xr:uid="{00000000-0005-0000-0000-0000C5010000}"/>
    <cellStyle name="20% - Accent3_46EE.2011(v1.0)" xfId="1511" xr:uid="{00000000-0005-0000-0000-0000C6010000}"/>
    <cellStyle name="20% - Accent4" xfId="58" xr:uid="{00000000-0005-0000-0000-0000C7010000}"/>
    <cellStyle name="20% - Accent4 2" xfId="59" xr:uid="{00000000-0005-0000-0000-0000C8010000}"/>
    <cellStyle name="20% - Accent4 3" xfId="1512" xr:uid="{00000000-0005-0000-0000-0000C9010000}"/>
    <cellStyle name="20% - Accent4_46EE.2011(v1.0)" xfId="1513" xr:uid="{00000000-0005-0000-0000-0000CA010000}"/>
    <cellStyle name="20% - Accent5" xfId="60" xr:uid="{00000000-0005-0000-0000-0000CB010000}"/>
    <cellStyle name="20% - Accent5 2" xfId="61" xr:uid="{00000000-0005-0000-0000-0000CC010000}"/>
    <cellStyle name="20% - Accent5 3" xfId="1514" xr:uid="{00000000-0005-0000-0000-0000CD010000}"/>
    <cellStyle name="20% - Accent5_46EE.2011(v1.0)" xfId="1515" xr:uid="{00000000-0005-0000-0000-0000CE010000}"/>
    <cellStyle name="20% - Accent6" xfId="62" xr:uid="{00000000-0005-0000-0000-0000CF010000}"/>
    <cellStyle name="20% - Accent6 2" xfId="63" xr:uid="{00000000-0005-0000-0000-0000D0010000}"/>
    <cellStyle name="20% - Accent6 3" xfId="1516" xr:uid="{00000000-0005-0000-0000-0000D1010000}"/>
    <cellStyle name="20% - Accent6_46EE.2011(v1.0)" xfId="1517" xr:uid="{00000000-0005-0000-0000-0000D2010000}"/>
    <cellStyle name="20% - Акцент1 10" xfId="64" xr:uid="{00000000-0005-0000-0000-0000D3010000}"/>
    <cellStyle name="20% - Акцент1 2" xfId="65" xr:uid="{00000000-0005-0000-0000-0000D4010000}"/>
    <cellStyle name="20% - Акцент1 2 2" xfId="66" xr:uid="{00000000-0005-0000-0000-0000D5010000}"/>
    <cellStyle name="20% - Акцент1 2 3" xfId="1518" xr:uid="{00000000-0005-0000-0000-0000D6010000}"/>
    <cellStyle name="20% - Акцент1 2_46EE.2011(v1.0)" xfId="1519" xr:uid="{00000000-0005-0000-0000-0000D7010000}"/>
    <cellStyle name="20% - Акцент1 3" xfId="67" xr:uid="{00000000-0005-0000-0000-0000D8010000}"/>
    <cellStyle name="20% - Акцент1 3 2" xfId="68" xr:uid="{00000000-0005-0000-0000-0000D9010000}"/>
    <cellStyle name="20% - Акцент1 3 3" xfId="1520" xr:uid="{00000000-0005-0000-0000-0000DA010000}"/>
    <cellStyle name="20% - Акцент1 3_46EE.2011(v1.0)" xfId="1521" xr:uid="{00000000-0005-0000-0000-0000DB010000}"/>
    <cellStyle name="20% - Акцент1 4" xfId="69" xr:uid="{00000000-0005-0000-0000-0000DC010000}"/>
    <cellStyle name="20% - Акцент1 4 2" xfId="70" xr:uid="{00000000-0005-0000-0000-0000DD010000}"/>
    <cellStyle name="20% - Акцент1 4 3" xfId="1522" xr:uid="{00000000-0005-0000-0000-0000DE010000}"/>
    <cellStyle name="20% - Акцент1 4_46EE.2011(v1.0)" xfId="1523" xr:uid="{00000000-0005-0000-0000-0000DF010000}"/>
    <cellStyle name="20% - Акцент1 5" xfId="71" xr:uid="{00000000-0005-0000-0000-0000E0010000}"/>
    <cellStyle name="20% - Акцент1 5 2" xfId="72" xr:uid="{00000000-0005-0000-0000-0000E1010000}"/>
    <cellStyle name="20% - Акцент1 5 3" xfId="1524" xr:uid="{00000000-0005-0000-0000-0000E2010000}"/>
    <cellStyle name="20% - Акцент1 5_46EE.2011(v1.0)" xfId="1525" xr:uid="{00000000-0005-0000-0000-0000E3010000}"/>
    <cellStyle name="20% - Акцент1 6" xfId="73" xr:uid="{00000000-0005-0000-0000-0000E4010000}"/>
    <cellStyle name="20% - Акцент1 6 2" xfId="74" xr:uid="{00000000-0005-0000-0000-0000E5010000}"/>
    <cellStyle name="20% - Акцент1 6 3" xfId="1526" xr:uid="{00000000-0005-0000-0000-0000E6010000}"/>
    <cellStyle name="20% - Акцент1 6_46EE.2011(v1.0)" xfId="1527" xr:uid="{00000000-0005-0000-0000-0000E7010000}"/>
    <cellStyle name="20% - Акцент1 7" xfId="75" xr:uid="{00000000-0005-0000-0000-0000E8010000}"/>
    <cellStyle name="20% - Акцент1 7 2" xfId="76" xr:uid="{00000000-0005-0000-0000-0000E9010000}"/>
    <cellStyle name="20% - Акцент1 7 3" xfId="1528" xr:uid="{00000000-0005-0000-0000-0000EA010000}"/>
    <cellStyle name="20% - Акцент1 7_46EE.2011(v1.0)" xfId="1529" xr:uid="{00000000-0005-0000-0000-0000EB010000}"/>
    <cellStyle name="20% - Акцент1 8" xfId="77" xr:uid="{00000000-0005-0000-0000-0000EC010000}"/>
    <cellStyle name="20% - Акцент1 8 2" xfId="78" xr:uid="{00000000-0005-0000-0000-0000ED010000}"/>
    <cellStyle name="20% - Акцент1 8 3" xfId="1530" xr:uid="{00000000-0005-0000-0000-0000EE010000}"/>
    <cellStyle name="20% - Акцент1 8_46EE.2011(v1.0)" xfId="1531" xr:uid="{00000000-0005-0000-0000-0000EF010000}"/>
    <cellStyle name="20% - Акцент1 9" xfId="79" xr:uid="{00000000-0005-0000-0000-0000F0010000}"/>
    <cellStyle name="20% - Акцент1 9 2" xfId="80" xr:uid="{00000000-0005-0000-0000-0000F1010000}"/>
    <cellStyle name="20% - Акцент1 9 3" xfId="1532" xr:uid="{00000000-0005-0000-0000-0000F2010000}"/>
    <cellStyle name="20% - Акцент1 9_46EE.2011(v1.0)" xfId="1533" xr:uid="{00000000-0005-0000-0000-0000F3010000}"/>
    <cellStyle name="20% - Акцент2 10" xfId="81" xr:uid="{00000000-0005-0000-0000-0000F4010000}"/>
    <cellStyle name="20% - Акцент2 2" xfId="82" xr:uid="{00000000-0005-0000-0000-0000F5010000}"/>
    <cellStyle name="20% - Акцент2 2 2" xfId="83" xr:uid="{00000000-0005-0000-0000-0000F6010000}"/>
    <cellStyle name="20% - Акцент2 2 3" xfId="1534" xr:uid="{00000000-0005-0000-0000-0000F7010000}"/>
    <cellStyle name="20% - Акцент2 2_46EE.2011(v1.0)" xfId="1535" xr:uid="{00000000-0005-0000-0000-0000F8010000}"/>
    <cellStyle name="20% - Акцент2 3" xfId="84" xr:uid="{00000000-0005-0000-0000-0000F9010000}"/>
    <cellStyle name="20% - Акцент2 3 2" xfId="85" xr:uid="{00000000-0005-0000-0000-0000FA010000}"/>
    <cellStyle name="20% - Акцент2 3 3" xfId="1536" xr:uid="{00000000-0005-0000-0000-0000FB010000}"/>
    <cellStyle name="20% - Акцент2 3_46EE.2011(v1.0)" xfId="1537" xr:uid="{00000000-0005-0000-0000-0000FC010000}"/>
    <cellStyle name="20% - Акцент2 4" xfId="86" xr:uid="{00000000-0005-0000-0000-0000FD010000}"/>
    <cellStyle name="20% - Акцент2 4 2" xfId="87" xr:uid="{00000000-0005-0000-0000-0000FE010000}"/>
    <cellStyle name="20% - Акцент2 4 3" xfId="1538" xr:uid="{00000000-0005-0000-0000-0000FF010000}"/>
    <cellStyle name="20% - Акцент2 4_46EE.2011(v1.0)" xfId="1539" xr:uid="{00000000-0005-0000-0000-000000020000}"/>
    <cellStyle name="20% - Акцент2 5" xfId="88" xr:uid="{00000000-0005-0000-0000-000001020000}"/>
    <cellStyle name="20% - Акцент2 5 2" xfId="89" xr:uid="{00000000-0005-0000-0000-000002020000}"/>
    <cellStyle name="20% - Акцент2 5 3" xfId="1540" xr:uid="{00000000-0005-0000-0000-000003020000}"/>
    <cellStyle name="20% - Акцент2 5_46EE.2011(v1.0)" xfId="1541" xr:uid="{00000000-0005-0000-0000-000004020000}"/>
    <cellStyle name="20% - Акцент2 6" xfId="90" xr:uid="{00000000-0005-0000-0000-000005020000}"/>
    <cellStyle name="20% - Акцент2 6 2" xfId="91" xr:uid="{00000000-0005-0000-0000-000006020000}"/>
    <cellStyle name="20% - Акцент2 6 3" xfId="1542" xr:uid="{00000000-0005-0000-0000-000007020000}"/>
    <cellStyle name="20% - Акцент2 6_46EE.2011(v1.0)" xfId="1543" xr:uid="{00000000-0005-0000-0000-000008020000}"/>
    <cellStyle name="20% - Акцент2 7" xfId="92" xr:uid="{00000000-0005-0000-0000-000009020000}"/>
    <cellStyle name="20% - Акцент2 7 2" xfId="93" xr:uid="{00000000-0005-0000-0000-00000A020000}"/>
    <cellStyle name="20% - Акцент2 7 3" xfId="1544" xr:uid="{00000000-0005-0000-0000-00000B020000}"/>
    <cellStyle name="20% - Акцент2 7_46EE.2011(v1.0)" xfId="1545" xr:uid="{00000000-0005-0000-0000-00000C020000}"/>
    <cellStyle name="20% - Акцент2 8" xfId="94" xr:uid="{00000000-0005-0000-0000-00000D020000}"/>
    <cellStyle name="20% - Акцент2 8 2" xfId="95" xr:uid="{00000000-0005-0000-0000-00000E020000}"/>
    <cellStyle name="20% - Акцент2 8 3" xfId="1546" xr:uid="{00000000-0005-0000-0000-00000F020000}"/>
    <cellStyle name="20% - Акцент2 8_46EE.2011(v1.0)" xfId="1547" xr:uid="{00000000-0005-0000-0000-000010020000}"/>
    <cellStyle name="20% - Акцент2 9" xfId="96" xr:uid="{00000000-0005-0000-0000-000011020000}"/>
    <cellStyle name="20% - Акцент2 9 2" xfId="97" xr:uid="{00000000-0005-0000-0000-000012020000}"/>
    <cellStyle name="20% - Акцент2 9 3" xfId="1548" xr:uid="{00000000-0005-0000-0000-000013020000}"/>
    <cellStyle name="20% - Акцент2 9_46EE.2011(v1.0)" xfId="1549" xr:uid="{00000000-0005-0000-0000-000014020000}"/>
    <cellStyle name="20% - Акцент3 10" xfId="98" xr:uid="{00000000-0005-0000-0000-000015020000}"/>
    <cellStyle name="20% - Акцент3 2" xfId="99" xr:uid="{00000000-0005-0000-0000-000016020000}"/>
    <cellStyle name="20% - Акцент3 2 2" xfId="100" xr:uid="{00000000-0005-0000-0000-000017020000}"/>
    <cellStyle name="20% - Акцент3 2 3" xfId="1550" xr:uid="{00000000-0005-0000-0000-000018020000}"/>
    <cellStyle name="20% - Акцент3 2_46EE.2011(v1.0)" xfId="1551" xr:uid="{00000000-0005-0000-0000-000019020000}"/>
    <cellStyle name="20% - Акцент3 3" xfId="101" xr:uid="{00000000-0005-0000-0000-00001A020000}"/>
    <cellStyle name="20% - Акцент3 3 2" xfId="102" xr:uid="{00000000-0005-0000-0000-00001B020000}"/>
    <cellStyle name="20% - Акцент3 3 3" xfId="1552" xr:uid="{00000000-0005-0000-0000-00001C020000}"/>
    <cellStyle name="20% - Акцент3 3_46EE.2011(v1.0)" xfId="1553" xr:uid="{00000000-0005-0000-0000-00001D020000}"/>
    <cellStyle name="20% - Акцент3 4" xfId="103" xr:uid="{00000000-0005-0000-0000-00001E020000}"/>
    <cellStyle name="20% - Акцент3 4 2" xfId="104" xr:uid="{00000000-0005-0000-0000-00001F020000}"/>
    <cellStyle name="20% - Акцент3 4 3" xfId="1554" xr:uid="{00000000-0005-0000-0000-000020020000}"/>
    <cellStyle name="20% - Акцент3 4_46EE.2011(v1.0)" xfId="1555" xr:uid="{00000000-0005-0000-0000-000021020000}"/>
    <cellStyle name="20% - Акцент3 5" xfId="105" xr:uid="{00000000-0005-0000-0000-000022020000}"/>
    <cellStyle name="20% - Акцент3 5 2" xfId="106" xr:uid="{00000000-0005-0000-0000-000023020000}"/>
    <cellStyle name="20% - Акцент3 5 3" xfId="1556" xr:uid="{00000000-0005-0000-0000-000024020000}"/>
    <cellStyle name="20% - Акцент3 5_46EE.2011(v1.0)" xfId="1557" xr:uid="{00000000-0005-0000-0000-000025020000}"/>
    <cellStyle name="20% - Акцент3 6" xfId="107" xr:uid="{00000000-0005-0000-0000-000026020000}"/>
    <cellStyle name="20% - Акцент3 6 2" xfId="108" xr:uid="{00000000-0005-0000-0000-000027020000}"/>
    <cellStyle name="20% - Акцент3 6 3" xfId="1558" xr:uid="{00000000-0005-0000-0000-000028020000}"/>
    <cellStyle name="20% - Акцент3 6_46EE.2011(v1.0)" xfId="1559" xr:uid="{00000000-0005-0000-0000-000029020000}"/>
    <cellStyle name="20% - Акцент3 7" xfId="109" xr:uid="{00000000-0005-0000-0000-00002A020000}"/>
    <cellStyle name="20% - Акцент3 7 2" xfId="110" xr:uid="{00000000-0005-0000-0000-00002B020000}"/>
    <cellStyle name="20% - Акцент3 7 3" xfId="1560" xr:uid="{00000000-0005-0000-0000-00002C020000}"/>
    <cellStyle name="20% - Акцент3 7_46EE.2011(v1.0)" xfId="1561" xr:uid="{00000000-0005-0000-0000-00002D020000}"/>
    <cellStyle name="20% - Акцент3 8" xfId="111" xr:uid="{00000000-0005-0000-0000-00002E020000}"/>
    <cellStyle name="20% - Акцент3 8 2" xfId="112" xr:uid="{00000000-0005-0000-0000-00002F020000}"/>
    <cellStyle name="20% - Акцент3 8 3" xfId="1562" xr:uid="{00000000-0005-0000-0000-000030020000}"/>
    <cellStyle name="20% - Акцент3 8_46EE.2011(v1.0)" xfId="1563" xr:uid="{00000000-0005-0000-0000-000031020000}"/>
    <cellStyle name="20% - Акцент3 9" xfId="113" xr:uid="{00000000-0005-0000-0000-000032020000}"/>
    <cellStyle name="20% - Акцент3 9 2" xfId="114" xr:uid="{00000000-0005-0000-0000-000033020000}"/>
    <cellStyle name="20% - Акцент3 9 3" xfId="1564" xr:uid="{00000000-0005-0000-0000-000034020000}"/>
    <cellStyle name="20% - Акцент3 9_46EE.2011(v1.0)" xfId="1565" xr:uid="{00000000-0005-0000-0000-000035020000}"/>
    <cellStyle name="20% - Акцент4 10" xfId="115" xr:uid="{00000000-0005-0000-0000-000036020000}"/>
    <cellStyle name="20% - Акцент4 2" xfId="116" xr:uid="{00000000-0005-0000-0000-000037020000}"/>
    <cellStyle name="20% - Акцент4 2 2" xfId="117" xr:uid="{00000000-0005-0000-0000-000038020000}"/>
    <cellStyle name="20% - Акцент4 2 3" xfId="1566" xr:uid="{00000000-0005-0000-0000-000039020000}"/>
    <cellStyle name="20% - Акцент4 2_46EE.2011(v1.0)" xfId="1567" xr:uid="{00000000-0005-0000-0000-00003A020000}"/>
    <cellStyle name="20% - Акцент4 3" xfId="118" xr:uid="{00000000-0005-0000-0000-00003B020000}"/>
    <cellStyle name="20% - Акцент4 3 2" xfId="119" xr:uid="{00000000-0005-0000-0000-00003C020000}"/>
    <cellStyle name="20% - Акцент4 3 3" xfId="1568" xr:uid="{00000000-0005-0000-0000-00003D020000}"/>
    <cellStyle name="20% - Акцент4 3_46EE.2011(v1.0)" xfId="1569" xr:uid="{00000000-0005-0000-0000-00003E020000}"/>
    <cellStyle name="20% - Акцент4 4" xfId="120" xr:uid="{00000000-0005-0000-0000-00003F020000}"/>
    <cellStyle name="20% - Акцент4 4 2" xfId="121" xr:uid="{00000000-0005-0000-0000-000040020000}"/>
    <cellStyle name="20% - Акцент4 4 3" xfId="1570" xr:uid="{00000000-0005-0000-0000-000041020000}"/>
    <cellStyle name="20% - Акцент4 4_46EE.2011(v1.0)" xfId="1571" xr:uid="{00000000-0005-0000-0000-000042020000}"/>
    <cellStyle name="20% - Акцент4 5" xfId="122" xr:uid="{00000000-0005-0000-0000-000043020000}"/>
    <cellStyle name="20% - Акцент4 5 2" xfId="123" xr:uid="{00000000-0005-0000-0000-000044020000}"/>
    <cellStyle name="20% - Акцент4 5 3" xfId="1572" xr:uid="{00000000-0005-0000-0000-000045020000}"/>
    <cellStyle name="20% - Акцент4 5_46EE.2011(v1.0)" xfId="1573" xr:uid="{00000000-0005-0000-0000-000046020000}"/>
    <cellStyle name="20% - Акцент4 6" xfId="124" xr:uid="{00000000-0005-0000-0000-000047020000}"/>
    <cellStyle name="20% - Акцент4 6 2" xfId="125" xr:uid="{00000000-0005-0000-0000-000048020000}"/>
    <cellStyle name="20% - Акцент4 6 3" xfId="1574" xr:uid="{00000000-0005-0000-0000-000049020000}"/>
    <cellStyle name="20% - Акцент4 6_46EE.2011(v1.0)" xfId="1575" xr:uid="{00000000-0005-0000-0000-00004A020000}"/>
    <cellStyle name="20% - Акцент4 7" xfId="126" xr:uid="{00000000-0005-0000-0000-00004B020000}"/>
    <cellStyle name="20% - Акцент4 7 2" xfId="127" xr:uid="{00000000-0005-0000-0000-00004C020000}"/>
    <cellStyle name="20% - Акцент4 7 3" xfId="1576" xr:uid="{00000000-0005-0000-0000-00004D020000}"/>
    <cellStyle name="20% - Акцент4 7_46EE.2011(v1.0)" xfId="1577" xr:uid="{00000000-0005-0000-0000-00004E020000}"/>
    <cellStyle name="20% - Акцент4 8" xfId="128" xr:uid="{00000000-0005-0000-0000-00004F020000}"/>
    <cellStyle name="20% - Акцент4 8 2" xfId="129" xr:uid="{00000000-0005-0000-0000-000050020000}"/>
    <cellStyle name="20% - Акцент4 8 3" xfId="1578" xr:uid="{00000000-0005-0000-0000-000051020000}"/>
    <cellStyle name="20% - Акцент4 8_46EE.2011(v1.0)" xfId="1579" xr:uid="{00000000-0005-0000-0000-000052020000}"/>
    <cellStyle name="20% - Акцент4 9" xfId="130" xr:uid="{00000000-0005-0000-0000-000053020000}"/>
    <cellStyle name="20% - Акцент4 9 2" xfId="131" xr:uid="{00000000-0005-0000-0000-000054020000}"/>
    <cellStyle name="20% - Акцент4 9 3" xfId="1580" xr:uid="{00000000-0005-0000-0000-000055020000}"/>
    <cellStyle name="20% - Акцент4 9_46EE.2011(v1.0)" xfId="1581" xr:uid="{00000000-0005-0000-0000-000056020000}"/>
    <cellStyle name="20% - Акцент5 10" xfId="132" xr:uid="{00000000-0005-0000-0000-000057020000}"/>
    <cellStyle name="20% - Акцент5 2" xfId="133" xr:uid="{00000000-0005-0000-0000-000058020000}"/>
    <cellStyle name="20% - Акцент5 2 2" xfId="134" xr:uid="{00000000-0005-0000-0000-000059020000}"/>
    <cellStyle name="20% - Акцент5 2 3" xfId="1582" xr:uid="{00000000-0005-0000-0000-00005A020000}"/>
    <cellStyle name="20% - Акцент5 2_46EE.2011(v1.0)" xfId="1583" xr:uid="{00000000-0005-0000-0000-00005B020000}"/>
    <cellStyle name="20% - Акцент5 3" xfId="135" xr:uid="{00000000-0005-0000-0000-00005C020000}"/>
    <cellStyle name="20% - Акцент5 3 2" xfId="136" xr:uid="{00000000-0005-0000-0000-00005D020000}"/>
    <cellStyle name="20% - Акцент5 3 3" xfId="1584" xr:uid="{00000000-0005-0000-0000-00005E020000}"/>
    <cellStyle name="20% - Акцент5 3_46EE.2011(v1.0)" xfId="1585" xr:uid="{00000000-0005-0000-0000-00005F020000}"/>
    <cellStyle name="20% - Акцент5 4" xfId="137" xr:uid="{00000000-0005-0000-0000-000060020000}"/>
    <cellStyle name="20% - Акцент5 4 2" xfId="138" xr:uid="{00000000-0005-0000-0000-000061020000}"/>
    <cellStyle name="20% - Акцент5 4 3" xfId="1586" xr:uid="{00000000-0005-0000-0000-000062020000}"/>
    <cellStyle name="20% - Акцент5 4_46EE.2011(v1.0)" xfId="1587" xr:uid="{00000000-0005-0000-0000-000063020000}"/>
    <cellStyle name="20% - Акцент5 5" xfId="139" xr:uid="{00000000-0005-0000-0000-000064020000}"/>
    <cellStyle name="20% - Акцент5 5 2" xfId="140" xr:uid="{00000000-0005-0000-0000-000065020000}"/>
    <cellStyle name="20% - Акцент5 5 3" xfId="1588" xr:uid="{00000000-0005-0000-0000-000066020000}"/>
    <cellStyle name="20% - Акцент5 5_46EE.2011(v1.0)" xfId="1589" xr:uid="{00000000-0005-0000-0000-000067020000}"/>
    <cellStyle name="20% - Акцент5 6" xfId="141" xr:uid="{00000000-0005-0000-0000-000068020000}"/>
    <cellStyle name="20% - Акцент5 6 2" xfId="142" xr:uid="{00000000-0005-0000-0000-000069020000}"/>
    <cellStyle name="20% - Акцент5 6 3" xfId="1590" xr:uid="{00000000-0005-0000-0000-00006A020000}"/>
    <cellStyle name="20% - Акцент5 6_46EE.2011(v1.0)" xfId="1591" xr:uid="{00000000-0005-0000-0000-00006B020000}"/>
    <cellStyle name="20% - Акцент5 7" xfId="143" xr:uid="{00000000-0005-0000-0000-00006C020000}"/>
    <cellStyle name="20% - Акцент5 7 2" xfId="144" xr:uid="{00000000-0005-0000-0000-00006D020000}"/>
    <cellStyle name="20% - Акцент5 7 3" xfId="1592" xr:uid="{00000000-0005-0000-0000-00006E020000}"/>
    <cellStyle name="20% - Акцент5 7_46EE.2011(v1.0)" xfId="1593" xr:uid="{00000000-0005-0000-0000-00006F020000}"/>
    <cellStyle name="20% - Акцент5 8" xfId="145" xr:uid="{00000000-0005-0000-0000-000070020000}"/>
    <cellStyle name="20% - Акцент5 8 2" xfId="146" xr:uid="{00000000-0005-0000-0000-000071020000}"/>
    <cellStyle name="20% - Акцент5 8 3" xfId="1594" xr:uid="{00000000-0005-0000-0000-000072020000}"/>
    <cellStyle name="20% - Акцент5 8_46EE.2011(v1.0)" xfId="1595" xr:uid="{00000000-0005-0000-0000-000073020000}"/>
    <cellStyle name="20% - Акцент5 9" xfId="147" xr:uid="{00000000-0005-0000-0000-000074020000}"/>
    <cellStyle name="20% - Акцент5 9 2" xfId="148" xr:uid="{00000000-0005-0000-0000-000075020000}"/>
    <cellStyle name="20% - Акцент5 9 3" xfId="1596" xr:uid="{00000000-0005-0000-0000-000076020000}"/>
    <cellStyle name="20% - Акцент5 9_46EE.2011(v1.0)" xfId="1597" xr:uid="{00000000-0005-0000-0000-000077020000}"/>
    <cellStyle name="20% - Акцент6 10" xfId="149" xr:uid="{00000000-0005-0000-0000-000078020000}"/>
    <cellStyle name="20% - Акцент6 2" xfId="150" xr:uid="{00000000-0005-0000-0000-000079020000}"/>
    <cellStyle name="20% - Акцент6 2 2" xfId="151" xr:uid="{00000000-0005-0000-0000-00007A020000}"/>
    <cellStyle name="20% - Акцент6 2 3" xfId="1598" xr:uid="{00000000-0005-0000-0000-00007B020000}"/>
    <cellStyle name="20% - Акцент6 2_46EE.2011(v1.0)" xfId="1599" xr:uid="{00000000-0005-0000-0000-00007C020000}"/>
    <cellStyle name="20% - Акцент6 3" xfId="152" xr:uid="{00000000-0005-0000-0000-00007D020000}"/>
    <cellStyle name="20% - Акцент6 3 2" xfId="153" xr:uid="{00000000-0005-0000-0000-00007E020000}"/>
    <cellStyle name="20% - Акцент6 3 3" xfId="1600" xr:uid="{00000000-0005-0000-0000-00007F020000}"/>
    <cellStyle name="20% - Акцент6 3_46EE.2011(v1.0)" xfId="1601" xr:uid="{00000000-0005-0000-0000-000080020000}"/>
    <cellStyle name="20% - Акцент6 4" xfId="154" xr:uid="{00000000-0005-0000-0000-000081020000}"/>
    <cellStyle name="20% - Акцент6 4 2" xfId="155" xr:uid="{00000000-0005-0000-0000-000082020000}"/>
    <cellStyle name="20% - Акцент6 4 3" xfId="1602" xr:uid="{00000000-0005-0000-0000-000083020000}"/>
    <cellStyle name="20% - Акцент6 4_46EE.2011(v1.0)" xfId="1603" xr:uid="{00000000-0005-0000-0000-000084020000}"/>
    <cellStyle name="20% - Акцент6 5" xfId="156" xr:uid="{00000000-0005-0000-0000-000085020000}"/>
    <cellStyle name="20% - Акцент6 5 2" xfId="157" xr:uid="{00000000-0005-0000-0000-000086020000}"/>
    <cellStyle name="20% - Акцент6 5 3" xfId="1604" xr:uid="{00000000-0005-0000-0000-000087020000}"/>
    <cellStyle name="20% - Акцент6 5_46EE.2011(v1.0)" xfId="1605" xr:uid="{00000000-0005-0000-0000-000088020000}"/>
    <cellStyle name="20% - Акцент6 6" xfId="158" xr:uid="{00000000-0005-0000-0000-000089020000}"/>
    <cellStyle name="20% - Акцент6 6 2" xfId="159" xr:uid="{00000000-0005-0000-0000-00008A020000}"/>
    <cellStyle name="20% - Акцент6 6 3" xfId="1606" xr:uid="{00000000-0005-0000-0000-00008B020000}"/>
    <cellStyle name="20% - Акцент6 6_46EE.2011(v1.0)" xfId="1607" xr:uid="{00000000-0005-0000-0000-00008C020000}"/>
    <cellStyle name="20% - Акцент6 7" xfId="160" xr:uid="{00000000-0005-0000-0000-00008D020000}"/>
    <cellStyle name="20% - Акцент6 7 2" xfId="161" xr:uid="{00000000-0005-0000-0000-00008E020000}"/>
    <cellStyle name="20% - Акцент6 7 3" xfId="1608" xr:uid="{00000000-0005-0000-0000-00008F020000}"/>
    <cellStyle name="20% - Акцент6 7_46EE.2011(v1.0)" xfId="1609" xr:uid="{00000000-0005-0000-0000-000090020000}"/>
    <cellStyle name="20% - Акцент6 8" xfId="162" xr:uid="{00000000-0005-0000-0000-000091020000}"/>
    <cellStyle name="20% - Акцент6 8 2" xfId="163" xr:uid="{00000000-0005-0000-0000-000092020000}"/>
    <cellStyle name="20% - Акцент6 8 3" xfId="1610" xr:uid="{00000000-0005-0000-0000-000093020000}"/>
    <cellStyle name="20% - Акцент6 8_46EE.2011(v1.0)" xfId="1611" xr:uid="{00000000-0005-0000-0000-000094020000}"/>
    <cellStyle name="20% - Акцент6 9" xfId="164" xr:uid="{00000000-0005-0000-0000-000095020000}"/>
    <cellStyle name="20% - Акцент6 9 2" xfId="165" xr:uid="{00000000-0005-0000-0000-000096020000}"/>
    <cellStyle name="20% - Акцент6 9 3" xfId="1612" xr:uid="{00000000-0005-0000-0000-000097020000}"/>
    <cellStyle name="20% - Акцент6 9_46EE.2011(v1.0)" xfId="1613" xr:uid="{00000000-0005-0000-0000-000098020000}"/>
    <cellStyle name="40% - Accent1" xfId="166" xr:uid="{00000000-0005-0000-0000-000099020000}"/>
    <cellStyle name="40% - Accent1 2" xfId="167" xr:uid="{00000000-0005-0000-0000-00009A020000}"/>
    <cellStyle name="40% - Accent1 3" xfId="1614" xr:uid="{00000000-0005-0000-0000-00009B020000}"/>
    <cellStyle name="40% - Accent1_46EE.2011(v1.0)" xfId="1615" xr:uid="{00000000-0005-0000-0000-00009C020000}"/>
    <cellStyle name="40% - Accent2" xfId="168" xr:uid="{00000000-0005-0000-0000-00009D020000}"/>
    <cellStyle name="40% - Accent2 2" xfId="169" xr:uid="{00000000-0005-0000-0000-00009E020000}"/>
    <cellStyle name="40% - Accent2 3" xfId="1616" xr:uid="{00000000-0005-0000-0000-00009F020000}"/>
    <cellStyle name="40% - Accent2_46EE.2011(v1.0)" xfId="1617" xr:uid="{00000000-0005-0000-0000-0000A0020000}"/>
    <cellStyle name="40% - Accent3" xfId="170" xr:uid="{00000000-0005-0000-0000-0000A1020000}"/>
    <cellStyle name="40% - Accent3 2" xfId="171" xr:uid="{00000000-0005-0000-0000-0000A2020000}"/>
    <cellStyle name="40% - Accent3 3" xfId="1618" xr:uid="{00000000-0005-0000-0000-0000A3020000}"/>
    <cellStyle name="40% - Accent3_46EE.2011(v1.0)" xfId="1619" xr:uid="{00000000-0005-0000-0000-0000A4020000}"/>
    <cellStyle name="40% - Accent4" xfId="172" xr:uid="{00000000-0005-0000-0000-0000A5020000}"/>
    <cellStyle name="40% - Accent4 2" xfId="173" xr:uid="{00000000-0005-0000-0000-0000A6020000}"/>
    <cellStyle name="40% - Accent4 3" xfId="1620" xr:uid="{00000000-0005-0000-0000-0000A7020000}"/>
    <cellStyle name="40% - Accent4_46EE.2011(v1.0)" xfId="1621" xr:uid="{00000000-0005-0000-0000-0000A8020000}"/>
    <cellStyle name="40% - Accent5" xfId="174" xr:uid="{00000000-0005-0000-0000-0000A9020000}"/>
    <cellStyle name="40% - Accent5 2" xfId="175" xr:uid="{00000000-0005-0000-0000-0000AA020000}"/>
    <cellStyle name="40% - Accent5 3" xfId="1622" xr:uid="{00000000-0005-0000-0000-0000AB020000}"/>
    <cellStyle name="40% - Accent5_46EE.2011(v1.0)" xfId="1623" xr:uid="{00000000-0005-0000-0000-0000AC020000}"/>
    <cellStyle name="40% - Accent6" xfId="176" xr:uid="{00000000-0005-0000-0000-0000AD020000}"/>
    <cellStyle name="40% - Accent6 2" xfId="177" xr:uid="{00000000-0005-0000-0000-0000AE020000}"/>
    <cellStyle name="40% - Accent6 3" xfId="1624" xr:uid="{00000000-0005-0000-0000-0000AF020000}"/>
    <cellStyle name="40% - Accent6_46EE.2011(v1.0)" xfId="1625" xr:uid="{00000000-0005-0000-0000-0000B0020000}"/>
    <cellStyle name="40% - Акцент1 10" xfId="178" xr:uid="{00000000-0005-0000-0000-0000B1020000}"/>
    <cellStyle name="40% - Акцент1 2" xfId="179" xr:uid="{00000000-0005-0000-0000-0000B2020000}"/>
    <cellStyle name="40% - Акцент1 2 2" xfId="180" xr:uid="{00000000-0005-0000-0000-0000B3020000}"/>
    <cellStyle name="40% - Акцент1 2 3" xfId="1626" xr:uid="{00000000-0005-0000-0000-0000B4020000}"/>
    <cellStyle name="40% - Акцент1 2_46EE.2011(v1.0)" xfId="1627" xr:uid="{00000000-0005-0000-0000-0000B5020000}"/>
    <cellStyle name="40% - Акцент1 3" xfId="181" xr:uid="{00000000-0005-0000-0000-0000B6020000}"/>
    <cellStyle name="40% - Акцент1 3 2" xfId="182" xr:uid="{00000000-0005-0000-0000-0000B7020000}"/>
    <cellStyle name="40% - Акцент1 3 3" xfId="1628" xr:uid="{00000000-0005-0000-0000-0000B8020000}"/>
    <cellStyle name="40% - Акцент1 3_46EE.2011(v1.0)" xfId="1629" xr:uid="{00000000-0005-0000-0000-0000B9020000}"/>
    <cellStyle name="40% - Акцент1 4" xfId="183" xr:uid="{00000000-0005-0000-0000-0000BA020000}"/>
    <cellStyle name="40% - Акцент1 4 2" xfId="184" xr:uid="{00000000-0005-0000-0000-0000BB020000}"/>
    <cellStyle name="40% - Акцент1 4 3" xfId="1630" xr:uid="{00000000-0005-0000-0000-0000BC020000}"/>
    <cellStyle name="40% - Акцент1 4_46EE.2011(v1.0)" xfId="1631" xr:uid="{00000000-0005-0000-0000-0000BD020000}"/>
    <cellStyle name="40% - Акцент1 5" xfId="185" xr:uid="{00000000-0005-0000-0000-0000BE020000}"/>
    <cellStyle name="40% - Акцент1 5 2" xfId="186" xr:uid="{00000000-0005-0000-0000-0000BF020000}"/>
    <cellStyle name="40% - Акцент1 5 3" xfId="1632" xr:uid="{00000000-0005-0000-0000-0000C0020000}"/>
    <cellStyle name="40% - Акцент1 5_46EE.2011(v1.0)" xfId="1633" xr:uid="{00000000-0005-0000-0000-0000C1020000}"/>
    <cellStyle name="40% - Акцент1 6" xfId="187" xr:uid="{00000000-0005-0000-0000-0000C2020000}"/>
    <cellStyle name="40% - Акцент1 6 2" xfId="188" xr:uid="{00000000-0005-0000-0000-0000C3020000}"/>
    <cellStyle name="40% - Акцент1 6 3" xfId="1634" xr:uid="{00000000-0005-0000-0000-0000C4020000}"/>
    <cellStyle name="40% - Акцент1 6_46EE.2011(v1.0)" xfId="1635" xr:uid="{00000000-0005-0000-0000-0000C5020000}"/>
    <cellStyle name="40% - Акцент1 7" xfId="189" xr:uid="{00000000-0005-0000-0000-0000C6020000}"/>
    <cellStyle name="40% - Акцент1 7 2" xfId="190" xr:uid="{00000000-0005-0000-0000-0000C7020000}"/>
    <cellStyle name="40% - Акцент1 7 3" xfId="1636" xr:uid="{00000000-0005-0000-0000-0000C8020000}"/>
    <cellStyle name="40% - Акцент1 7_46EE.2011(v1.0)" xfId="1637" xr:uid="{00000000-0005-0000-0000-0000C9020000}"/>
    <cellStyle name="40% - Акцент1 8" xfId="191" xr:uid="{00000000-0005-0000-0000-0000CA020000}"/>
    <cellStyle name="40% - Акцент1 8 2" xfId="192" xr:uid="{00000000-0005-0000-0000-0000CB020000}"/>
    <cellStyle name="40% - Акцент1 8 3" xfId="1638" xr:uid="{00000000-0005-0000-0000-0000CC020000}"/>
    <cellStyle name="40% - Акцент1 8_46EE.2011(v1.0)" xfId="1639" xr:uid="{00000000-0005-0000-0000-0000CD020000}"/>
    <cellStyle name="40% - Акцент1 9" xfId="193" xr:uid="{00000000-0005-0000-0000-0000CE020000}"/>
    <cellStyle name="40% - Акцент1 9 2" xfId="194" xr:uid="{00000000-0005-0000-0000-0000CF020000}"/>
    <cellStyle name="40% - Акцент1 9 3" xfId="1640" xr:uid="{00000000-0005-0000-0000-0000D0020000}"/>
    <cellStyle name="40% - Акцент1 9_46EE.2011(v1.0)" xfId="1641" xr:uid="{00000000-0005-0000-0000-0000D1020000}"/>
    <cellStyle name="40% - Акцент2 10" xfId="195" xr:uid="{00000000-0005-0000-0000-0000D2020000}"/>
    <cellStyle name="40% - Акцент2 2" xfId="196" xr:uid="{00000000-0005-0000-0000-0000D3020000}"/>
    <cellStyle name="40% - Акцент2 2 2" xfId="197" xr:uid="{00000000-0005-0000-0000-0000D4020000}"/>
    <cellStyle name="40% - Акцент2 2 3" xfId="1642" xr:uid="{00000000-0005-0000-0000-0000D5020000}"/>
    <cellStyle name="40% - Акцент2 2_46EE.2011(v1.0)" xfId="1643" xr:uid="{00000000-0005-0000-0000-0000D6020000}"/>
    <cellStyle name="40% - Акцент2 3" xfId="198" xr:uid="{00000000-0005-0000-0000-0000D7020000}"/>
    <cellStyle name="40% - Акцент2 3 2" xfId="199" xr:uid="{00000000-0005-0000-0000-0000D8020000}"/>
    <cellStyle name="40% - Акцент2 3 3" xfId="1644" xr:uid="{00000000-0005-0000-0000-0000D9020000}"/>
    <cellStyle name="40% - Акцент2 3_46EE.2011(v1.0)" xfId="1645" xr:uid="{00000000-0005-0000-0000-0000DA020000}"/>
    <cellStyle name="40% - Акцент2 4" xfId="200" xr:uid="{00000000-0005-0000-0000-0000DB020000}"/>
    <cellStyle name="40% - Акцент2 4 2" xfId="201" xr:uid="{00000000-0005-0000-0000-0000DC020000}"/>
    <cellStyle name="40% - Акцент2 4 3" xfId="1646" xr:uid="{00000000-0005-0000-0000-0000DD020000}"/>
    <cellStyle name="40% - Акцент2 4_46EE.2011(v1.0)" xfId="1647" xr:uid="{00000000-0005-0000-0000-0000DE020000}"/>
    <cellStyle name="40% - Акцент2 5" xfId="202" xr:uid="{00000000-0005-0000-0000-0000DF020000}"/>
    <cellStyle name="40% - Акцент2 5 2" xfId="203" xr:uid="{00000000-0005-0000-0000-0000E0020000}"/>
    <cellStyle name="40% - Акцент2 5 3" xfId="1648" xr:uid="{00000000-0005-0000-0000-0000E1020000}"/>
    <cellStyle name="40% - Акцент2 5_46EE.2011(v1.0)" xfId="1649" xr:uid="{00000000-0005-0000-0000-0000E2020000}"/>
    <cellStyle name="40% - Акцент2 6" xfId="204" xr:uid="{00000000-0005-0000-0000-0000E3020000}"/>
    <cellStyle name="40% - Акцент2 6 2" xfId="205" xr:uid="{00000000-0005-0000-0000-0000E4020000}"/>
    <cellStyle name="40% - Акцент2 6 3" xfId="1650" xr:uid="{00000000-0005-0000-0000-0000E5020000}"/>
    <cellStyle name="40% - Акцент2 6_46EE.2011(v1.0)" xfId="1651" xr:uid="{00000000-0005-0000-0000-0000E6020000}"/>
    <cellStyle name="40% - Акцент2 7" xfId="206" xr:uid="{00000000-0005-0000-0000-0000E7020000}"/>
    <cellStyle name="40% - Акцент2 7 2" xfId="207" xr:uid="{00000000-0005-0000-0000-0000E8020000}"/>
    <cellStyle name="40% - Акцент2 7 3" xfId="1652" xr:uid="{00000000-0005-0000-0000-0000E9020000}"/>
    <cellStyle name="40% - Акцент2 7_46EE.2011(v1.0)" xfId="1653" xr:uid="{00000000-0005-0000-0000-0000EA020000}"/>
    <cellStyle name="40% - Акцент2 8" xfId="208" xr:uid="{00000000-0005-0000-0000-0000EB020000}"/>
    <cellStyle name="40% - Акцент2 8 2" xfId="209" xr:uid="{00000000-0005-0000-0000-0000EC020000}"/>
    <cellStyle name="40% - Акцент2 8 3" xfId="1654" xr:uid="{00000000-0005-0000-0000-0000ED020000}"/>
    <cellStyle name="40% - Акцент2 8_46EE.2011(v1.0)" xfId="1655" xr:uid="{00000000-0005-0000-0000-0000EE020000}"/>
    <cellStyle name="40% - Акцент2 9" xfId="210" xr:uid="{00000000-0005-0000-0000-0000EF020000}"/>
    <cellStyle name="40% - Акцент2 9 2" xfId="211" xr:uid="{00000000-0005-0000-0000-0000F0020000}"/>
    <cellStyle name="40% - Акцент2 9 3" xfId="1656" xr:uid="{00000000-0005-0000-0000-0000F1020000}"/>
    <cellStyle name="40% - Акцент2 9_46EE.2011(v1.0)" xfId="1657" xr:uid="{00000000-0005-0000-0000-0000F2020000}"/>
    <cellStyle name="40% - Акцент3 10" xfId="212" xr:uid="{00000000-0005-0000-0000-0000F3020000}"/>
    <cellStyle name="40% - Акцент3 2" xfId="213" xr:uid="{00000000-0005-0000-0000-0000F4020000}"/>
    <cellStyle name="40% - Акцент3 2 2" xfId="214" xr:uid="{00000000-0005-0000-0000-0000F5020000}"/>
    <cellStyle name="40% - Акцент3 2 3" xfId="1658" xr:uid="{00000000-0005-0000-0000-0000F6020000}"/>
    <cellStyle name="40% - Акцент3 2_46EE.2011(v1.0)" xfId="1659" xr:uid="{00000000-0005-0000-0000-0000F7020000}"/>
    <cellStyle name="40% - Акцент3 3" xfId="215" xr:uid="{00000000-0005-0000-0000-0000F8020000}"/>
    <cellStyle name="40% - Акцент3 3 2" xfId="216" xr:uid="{00000000-0005-0000-0000-0000F9020000}"/>
    <cellStyle name="40% - Акцент3 3 3" xfId="1660" xr:uid="{00000000-0005-0000-0000-0000FA020000}"/>
    <cellStyle name="40% - Акцент3 3_46EE.2011(v1.0)" xfId="1661" xr:uid="{00000000-0005-0000-0000-0000FB020000}"/>
    <cellStyle name="40% - Акцент3 4" xfId="217" xr:uid="{00000000-0005-0000-0000-0000FC020000}"/>
    <cellStyle name="40% - Акцент3 4 2" xfId="218" xr:uid="{00000000-0005-0000-0000-0000FD020000}"/>
    <cellStyle name="40% - Акцент3 4 3" xfId="1662" xr:uid="{00000000-0005-0000-0000-0000FE020000}"/>
    <cellStyle name="40% - Акцент3 4_46EE.2011(v1.0)" xfId="1663" xr:uid="{00000000-0005-0000-0000-0000FF020000}"/>
    <cellStyle name="40% - Акцент3 5" xfId="219" xr:uid="{00000000-0005-0000-0000-000000030000}"/>
    <cellStyle name="40% - Акцент3 5 2" xfId="220" xr:uid="{00000000-0005-0000-0000-000001030000}"/>
    <cellStyle name="40% - Акцент3 5 3" xfId="1664" xr:uid="{00000000-0005-0000-0000-000002030000}"/>
    <cellStyle name="40% - Акцент3 5_46EE.2011(v1.0)" xfId="1665" xr:uid="{00000000-0005-0000-0000-000003030000}"/>
    <cellStyle name="40% - Акцент3 6" xfId="221" xr:uid="{00000000-0005-0000-0000-000004030000}"/>
    <cellStyle name="40% - Акцент3 6 2" xfId="222" xr:uid="{00000000-0005-0000-0000-000005030000}"/>
    <cellStyle name="40% - Акцент3 6 3" xfId="1666" xr:uid="{00000000-0005-0000-0000-000006030000}"/>
    <cellStyle name="40% - Акцент3 6_46EE.2011(v1.0)" xfId="1667" xr:uid="{00000000-0005-0000-0000-000007030000}"/>
    <cellStyle name="40% - Акцент3 7" xfId="223" xr:uid="{00000000-0005-0000-0000-000008030000}"/>
    <cellStyle name="40% - Акцент3 7 2" xfId="224" xr:uid="{00000000-0005-0000-0000-000009030000}"/>
    <cellStyle name="40% - Акцент3 7 3" xfId="1668" xr:uid="{00000000-0005-0000-0000-00000A030000}"/>
    <cellStyle name="40% - Акцент3 7_46EE.2011(v1.0)" xfId="1669" xr:uid="{00000000-0005-0000-0000-00000B030000}"/>
    <cellStyle name="40% - Акцент3 8" xfId="225" xr:uid="{00000000-0005-0000-0000-00000C030000}"/>
    <cellStyle name="40% - Акцент3 8 2" xfId="226" xr:uid="{00000000-0005-0000-0000-00000D030000}"/>
    <cellStyle name="40% - Акцент3 8 3" xfId="1670" xr:uid="{00000000-0005-0000-0000-00000E030000}"/>
    <cellStyle name="40% - Акцент3 8_46EE.2011(v1.0)" xfId="1671" xr:uid="{00000000-0005-0000-0000-00000F030000}"/>
    <cellStyle name="40% - Акцент3 9" xfId="227" xr:uid="{00000000-0005-0000-0000-000010030000}"/>
    <cellStyle name="40% - Акцент3 9 2" xfId="228" xr:uid="{00000000-0005-0000-0000-000011030000}"/>
    <cellStyle name="40% - Акцент3 9 3" xfId="1672" xr:uid="{00000000-0005-0000-0000-000012030000}"/>
    <cellStyle name="40% - Акцент3 9_46EE.2011(v1.0)" xfId="1673" xr:uid="{00000000-0005-0000-0000-000013030000}"/>
    <cellStyle name="40% - Акцент4 10" xfId="229" xr:uid="{00000000-0005-0000-0000-000014030000}"/>
    <cellStyle name="40% - Акцент4 2" xfId="230" xr:uid="{00000000-0005-0000-0000-000015030000}"/>
    <cellStyle name="40% - Акцент4 2 2" xfId="231" xr:uid="{00000000-0005-0000-0000-000016030000}"/>
    <cellStyle name="40% - Акцент4 2 3" xfId="1674" xr:uid="{00000000-0005-0000-0000-000017030000}"/>
    <cellStyle name="40% - Акцент4 2_46EE.2011(v1.0)" xfId="1675" xr:uid="{00000000-0005-0000-0000-000018030000}"/>
    <cellStyle name="40% - Акцент4 3" xfId="232" xr:uid="{00000000-0005-0000-0000-000019030000}"/>
    <cellStyle name="40% - Акцент4 3 2" xfId="233" xr:uid="{00000000-0005-0000-0000-00001A030000}"/>
    <cellStyle name="40% - Акцент4 3 3" xfId="1676" xr:uid="{00000000-0005-0000-0000-00001B030000}"/>
    <cellStyle name="40% - Акцент4 3_46EE.2011(v1.0)" xfId="1677" xr:uid="{00000000-0005-0000-0000-00001C030000}"/>
    <cellStyle name="40% - Акцент4 4" xfId="234" xr:uid="{00000000-0005-0000-0000-00001D030000}"/>
    <cellStyle name="40% - Акцент4 4 2" xfId="235" xr:uid="{00000000-0005-0000-0000-00001E030000}"/>
    <cellStyle name="40% - Акцент4 4 3" xfId="1678" xr:uid="{00000000-0005-0000-0000-00001F030000}"/>
    <cellStyle name="40% - Акцент4 4_46EE.2011(v1.0)" xfId="1679" xr:uid="{00000000-0005-0000-0000-000020030000}"/>
    <cellStyle name="40% - Акцент4 5" xfId="236" xr:uid="{00000000-0005-0000-0000-000021030000}"/>
    <cellStyle name="40% - Акцент4 5 2" xfId="237" xr:uid="{00000000-0005-0000-0000-000022030000}"/>
    <cellStyle name="40% - Акцент4 5 3" xfId="1680" xr:uid="{00000000-0005-0000-0000-000023030000}"/>
    <cellStyle name="40% - Акцент4 5_46EE.2011(v1.0)" xfId="1681" xr:uid="{00000000-0005-0000-0000-000024030000}"/>
    <cellStyle name="40% - Акцент4 6" xfId="238" xr:uid="{00000000-0005-0000-0000-000025030000}"/>
    <cellStyle name="40% - Акцент4 6 2" xfId="239" xr:uid="{00000000-0005-0000-0000-000026030000}"/>
    <cellStyle name="40% - Акцент4 6 3" xfId="1682" xr:uid="{00000000-0005-0000-0000-000027030000}"/>
    <cellStyle name="40% - Акцент4 6_46EE.2011(v1.0)" xfId="1683" xr:uid="{00000000-0005-0000-0000-000028030000}"/>
    <cellStyle name="40% - Акцент4 7" xfId="240" xr:uid="{00000000-0005-0000-0000-000029030000}"/>
    <cellStyle name="40% - Акцент4 7 2" xfId="241" xr:uid="{00000000-0005-0000-0000-00002A030000}"/>
    <cellStyle name="40% - Акцент4 7 3" xfId="1684" xr:uid="{00000000-0005-0000-0000-00002B030000}"/>
    <cellStyle name="40% - Акцент4 7_46EE.2011(v1.0)" xfId="1685" xr:uid="{00000000-0005-0000-0000-00002C030000}"/>
    <cellStyle name="40% - Акцент4 8" xfId="242" xr:uid="{00000000-0005-0000-0000-00002D030000}"/>
    <cellStyle name="40% - Акцент4 8 2" xfId="243" xr:uid="{00000000-0005-0000-0000-00002E030000}"/>
    <cellStyle name="40% - Акцент4 8 3" xfId="1686" xr:uid="{00000000-0005-0000-0000-00002F030000}"/>
    <cellStyle name="40% - Акцент4 8_46EE.2011(v1.0)" xfId="1687" xr:uid="{00000000-0005-0000-0000-000030030000}"/>
    <cellStyle name="40% - Акцент4 9" xfId="244" xr:uid="{00000000-0005-0000-0000-000031030000}"/>
    <cellStyle name="40% - Акцент4 9 2" xfId="245" xr:uid="{00000000-0005-0000-0000-000032030000}"/>
    <cellStyle name="40% - Акцент4 9 3" xfId="1688" xr:uid="{00000000-0005-0000-0000-000033030000}"/>
    <cellStyle name="40% - Акцент4 9_46EE.2011(v1.0)" xfId="1689" xr:uid="{00000000-0005-0000-0000-000034030000}"/>
    <cellStyle name="40% - Акцент5 10" xfId="246" xr:uid="{00000000-0005-0000-0000-000035030000}"/>
    <cellStyle name="40% - Акцент5 2" xfId="247" xr:uid="{00000000-0005-0000-0000-000036030000}"/>
    <cellStyle name="40% - Акцент5 2 2" xfId="248" xr:uid="{00000000-0005-0000-0000-000037030000}"/>
    <cellStyle name="40% - Акцент5 2 3" xfId="1690" xr:uid="{00000000-0005-0000-0000-000038030000}"/>
    <cellStyle name="40% - Акцент5 2_46EE.2011(v1.0)" xfId="1691" xr:uid="{00000000-0005-0000-0000-000039030000}"/>
    <cellStyle name="40% - Акцент5 3" xfId="249" xr:uid="{00000000-0005-0000-0000-00003A030000}"/>
    <cellStyle name="40% - Акцент5 3 2" xfId="250" xr:uid="{00000000-0005-0000-0000-00003B030000}"/>
    <cellStyle name="40% - Акцент5 3 3" xfId="1692" xr:uid="{00000000-0005-0000-0000-00003C030000}"/>
    <cellStyle name="40% - Акцент5 3_46EE.2011(v1.0)" xfId="1693" xr:uid="{00000000-0005-0000-0000-00003D030000}"/>
    <cellStyle name="40% - Акцент5 4" xfId="251" xr:uid="{00000000-0005-0000-0000-00003E030000}"/>
    <cellStyle name="40% - Акцент5 4 2" xfId="252" xr:uid="{00000000-0005-0000-0000-00003F030000}"/>
    <cellStyle name="40% - Акцент5 4 3" xfId="1694" xr:uid="{00000000-0005-0000-0000-000040030000}"/>
    <cellStyle name="40% - Акцент5 4_46EE.2011(v1.0)" xfId="1695" xr:uid="{00000000-0005-0000-0000-000041030000}"/>
    <cellStyle name="40% - Акцент5 5" xfId="253" xr:uid="{00000000-0005-0000-0000-000042030000}"/>
    <cellStyle name="40% - Акцент5 5 2" xfId="254" xr:uid="{00000000-0005-0000-0000-000043030000}"/>
    <cellStyle name="40% - Акцент5 5 3" xfId="1696" xr:uid="{00000000-0005-0000-0000-000044030000}"/>
    <cellStyle name="40% - Акцент5 5_46EE.2011(v1.0)" xfId="1697" xr:uid="{00000000-0005-0000-0000-000045030000}"/>
    <cellStyle name="40% - Акцент5 6" xfId="255" xr:uid="{00000000-0005-0000-0000-000046030000}"/>
    <cellStyle name="40% - Акцент5 6 2" xfId="256" xr:uid="{00000000-0005-0000-0000-000047030000}"/>
    <cellStyle name="40% - Акцент5 6 3" xfId="1698" xr:uid="{00000000-0005-0000-0000-000048030000}"/>
    <cellStyle name="40% - Акцент5 6_46EE.2011(v1.0)" xfId="1699" xr:uid="{00000000-0005-0000-0000-000049030000}"/>
    <cellStyle name="40% - Акцент5 7" xfId="257" xr:uid="{00000000-0005-0000-0000-00004A030000}"/>
    <cellStyle name="40% - Акцент5 7 2" xfId="258" xr:uid="{00000000-0005-0000-0000-00004B030000}"/>
    <cellStyle name="40% - Акцент5 7 3" xfId="1700" xr:uid="{00000000-0005-0000-0000-00004C030000}"/>
    <cellStyle name="40% - Акцент5 7_46EE.2011(v1.0)" xfId="1701" xr:uid="{00000000-0005-0000-0000-00004D030000}"/>
    <cellStyle name="40% - Акцент5 8" xfId="259" xr:uid="{00000000-0005-0000-0000-00004E030000}"/>
    <cellStyle name="40% - Акцент5 8 2" xfId="260" xr:uid="{00000000-0005-0000-0000-00004F030000}"/>
    <cellStyle name="40% - Акцент5 8 3" xfId="1702" xr:uid="{00000000-0005-0000-0000-000050030000}"/>
    <cellStyle name="40% - Акцент5 8_46EE.2011(v1.0)" xfId="1703" xr:uid="{00000000-0005-0000-0000-000051030000}"/>
    <cellStyle name="40% - Акцент5 9" xfId="261" xr:uid="{00000000-0005-0000-0000-000052030000}"/>
    <cellStyle name="40% - Акцент5 9 2" xfId="262" xr:uid="{00000000-0005-0000-0000-000053030000}"/>
    <cellStyle name="40% - Акцент5 9 3" xfId="1704" xr:uid="{00000000-0005-0000-0000-000054030000}"/>
    <cellStyle name="40% - Акцент5 9_46EE.2011(v1.0)" xfId="1705" xr:uid="{00000000-0005-0000-0000-000055030000}"/>
    <cellStyle name="40% - Акцент6 10" xfId="263" xr:uid="{00000000-0005-0000-0000-000056030000}"/>
    <cellStyle name="40% - Акцент6 2" xfId="264" xr:uid="{00000000-0005-0000-0000-000057030000}"/>
    <cellStyle name="40% - Акцент6 2 2" xfId="265" xr:uid="{00000000-0005-0000-0000-000058030000}"/>
    <cellStyle name="40% - Акцент6 2 3" xfId="1706" xr:uid="{00000000-0005-0000-0000-000059030000}"/>
    <cellStyle name="40% - Акцент6 2_46EE.2011(v1.0)" xfId="1707" xr:uid="{00000000-0005-0000-0000-00005A030000}"/>
    <cellStyle name="40% - Акцент6 3" xfId="266" xr:uid="{00000000-0005-0000-0000-00005B030000}"/>
    <cellStyle name="40% - Акцент6 3 2" xfId="267" xr:uid="{00000000-0005-0000-0000-00005C030000}"/>
    <cellStyle name="40% - Акцент6 3 3" xfId="1708" xr:uid="{00000000-0005-0000-0000-00005D030000}"/>
    <cellStyle name="40% - Акцент6 3_46EE.2011(v1.0)" xfId="1709" xr:uid="{00000000-0005-0000-0000-00005E030000}"/>
    <cellStyle name="40% - Акцент6 4" xfId="268" xr:uid="{00000000-0005-0000-0000-00005F030000}"/>
    <cellStyle name="40% - Акцент6 4 2" xfId="269" xr:uid="{00000000-0005-0000-0000-000060030000}"/>
    <cellStyle name="40% - Акцент6 4 3" xfId="1710" xr:uid="{00000000-0005-0000-0000-000061030000}"/>
    <cellStyle name="40% - Акцент6 4_46EE.2011(v1.0)" xfId="1711" xr:uid="{00000000-0005-0000-0000-000062030000}"/>
    <cellStyle name="40% - Акцент6 5" xfId="270" xr:uid="{00000000-0005-0000-0000-000063030000}"/>
    <cellStyle name="40% - Акцент6 5 2" xfId="271" xr:uid="{00000000-0005-0000-0000-000064030000}"/>
    <cellStyle name="40% - Акцент6 5 3" xfId="1712" xr:uid="{00000000-0005-0000-0000-000065030000}"/>
    <cellStyle name="40% - Акцент6 5_46EE.2011(v1.0)" xfId="1713" xr:uid="{00000000-0005-0000-0000-000066030000}"/>
    <cellStyle name="40% - Акцент6 6" xfId="272" xr:uid="{00000000-0005-0000-0000-000067030000}"/>
    <cellStyle name="40% - Акцент6 6 2" xfId="273" xr:uid="{00000000-0005-0000-0000-000068030000}"/>
    <cellStyle name="40% - Акцент6 6 3" xfId="1714" xr:uid="{00000000-0005-0000-0000-000069030000}"/>
    <cellStyle name="40% - Акцент6 6_46EE.2011(v1.0)" xfId="1715" xr:uid="{00000000-0005-0000-0000-00006A030000}"/>
    <cellStyle name="40% - Акцент6 7" xfId="274" xr:uid="{00000000-0005-0000-0000-00006B030000}"/>
    <cellStyle name="40% - Акцент6 7 2" xfId="275" xr:uid="{00000000-0005-0000-0000-00006C030000}"/>
    <cellStyle name="40% - Акцент6 7 3" xfId="1716" xr:uid="{00000000-0005-0000-0000-00006D030000}"/>
    <cellStyle name="40% - Акцент6 7_46EE.2011(v1.0)" xfId="1717" xr:uid="{00000000-0005-0000-0000-00006E030000}"/>
    <cellStyle name="40% - Акцент6 8" xfId="276" xr:uid="{00000000-0005-0000-0000-00006F030000}"/>
    <cellStyle name="40% - Акцент6 8 2" xfId="277" xr:uid="{00000000-0005-0000-0000-000070030000}"/>
    <cellStyle name="40% - Акцент6 8 3" xfId="1718" xr:uid="{00000000-0005-0000-0000-000071030000}"/>
    <cellStyle name="40% - Акцент6 8_46EE.2011(v1.0)" xfId="1719" xr:uid="{00000000-0005-0000-0000-000072030000}"/>
    <cellStyle name="40% - Акцент6 9" xfId="278" xr:uid="{00000000-0005-0000-0000-000073030000}"/>
    <cellStyle name="40% - Акцент6 9 2" xfId="279" xr:uid="{00000000-0005-0000-0000-000074030000}"/>
    <cellStyle name="40% - Акцент6 9 3" xfId="1720" xr:uid="{00000000-0005-0000-0000-000075030000}"/>
    <cellStyle name="40% - Акцент6 9_46EE.2011(v1.0)" xfId="1721" xr:uid="{00000000-0005-0000-0000-000076030000}"/>
    <cellStyle name="60% - Accent1" xfId="280" xr:uid="{00000000-0005-0000-0000-000077030000}"/>
    <cellStyle name="60% - Accent2" xfId="281" xr:uid="{00000000-0005-0000-0000-000078030000}"/>
    <cellStyle name="60% - Accent3" xfId="282" xr:uid="{00000000-0005-0000-0000-000079030000}"/>
    <cellStyle name="60% - Accent4" xfId="283" xr:uid="{00000000-0005-0000-0000-00007A030000}"/>
    <cellStyle name="60% - Accent5" xfId="284" xr:uid="{00000000-0005-0000-0000-00007B030000}"/>
    <cellStyle name="60% - Accent6" xfId="285" xr:uid="{00000000-0005-0000-0000-00007C030000}"/>
    <cellStyle name="60% - Акцент1 10" xfId="286" xr:uid="{00000000-0005-0000-0000-00007D030000}"/>
    <cellStyle name="60% - Акцент1 2" xfId="287" xr:uid="{00000000-0005-0000-0000-00007E030000}"/>
    <cellStyle name="60% - Акцент1 2 2" xfId="288" xr:uid="{00000000-0005-0000-0000-00007F030000}"/>
    <cellStyle name="60% - Акцент1 3" xfId="289" xr:uid="{00000000-0005-0000-0000-000080030000}"/>
    <cellStyle name="60% - Акцент1 3 2" xfId="290" xr:uid="{00000000-0005-0000-0000-000081030000}"/>
    <cellStyle name="60% - Акцент1 4" xfId="291" xr:uid="{00000000-0005-0000-0000-000082030000}"/>
    <cellStyle name="60% - Акцент1 4 2" xfId="292" xr:uid="{00000000-0005-0000-0000-000083030000}"/>
    <cellStyle name="60% - Акцент1 5" xfId="293" xr:uid="{00000000-0005-0000-0000-000084030000}"/>
    <cellStyle name="60% - Акцент1 5 2" xfId="294" xr:uid="{00000000-0005-0000-0000-000085030000}"/>
    <cellStyle name="60% - Акцент1 6" xfId="295" xr:uid="{00000000-0005-0000-0000-000086030000}"/>
    <cellStyle name="60% - Акцент1 6 2" xfId="296" xr:uid="{00000000-0005-0000-0000-000087030000}"/>
    <cellStyle name="60% - Акцент1 7" xfId="297" xr:uid="{00000000-0005-0000-0000-000088030000}"/>
    <cellStyle name="60% - Акцент1 7 2" xfId="298" xr:uid="{00000000-0005-0000-0000-000089030000}"/>
    <cellStyle name="60% - Акцент1 8" xfId="299" xr:uid="{00000000-0005-0000-0000-00008A030000}"/>
    <cellStyle name="60% - Акцент1 8 2" xfId="300" xr:uid="{00000000-0005-0000-0000-00008B030000}"/>
    <cellStyle name="60% - Акцент1 9" xfId="301" xr:uid="{00000000-0005-0000-0000-00008C030000}"/>
    <cellStyle name="60% - Акцент1 9 2" xfId="302" xr:uid="{00000000-0005-0000-0000-00008D030000}"/>
    <cellStyle name="60% - Акцент2 10" xfId="303" xr:uid="{00000000-0005-0000-0000-00008E030000}"/>
    <cellStyle name="60% - Акцент2 2" xfId="304" xr:uid="{00000000-0005-0000-0000-00008F030000}"/>
    <cellStyle name="60% - Акцент2 2 2" xfId="305" xr:uid="{00000000-0005-0000-0000-000090030000}"/>
    <cellStyle name="60% - Акцент2 3" xfId="306" xr:uid="{00000000-0005-0000-0000-000091030000}"/>
    <cellStyle name="60% - Акцент2 3 2" xfId="307" xr:uid="{00000000-0005-0000-0000-000092030000}"/>
    <cellStyle name="60% - Акцент2 4" xfId="308" xr:uid="{00000000-0005-0000-0000-000093030000}"/>
    <cellStyle name="60% - Акцент2 4 2" xfId="309" xr:uid="{00000000-0005-0000-0000-000094030000}"/>
    <cellStyle name="60% - Акцент2 5" xfId="310" xr:uid="{00000000-0005-0000-0000-000095030000}"/>
    <cellStyle name="60% - Акцент2 5 2" xfId="311" xr:uid="{00000000-0005-0000-0000-000096030000}"/>
    <cellStyle name="60% - Акцент2 6" xfId="312" xr:uid="{00000000-0005-0000-0000-000097030000}"/>
    <cellStyle name="60% - Акцент2 6 2" xfId="313" xr:uid="{00000000-0005-0000-0000-000098030000}"/>
    <cellStyle name="60% - Акцент2 7" xfId="314" xr:uid="{00000000-0005-0000-0000-000099030000}"/>
    <cellStyle name="60% - Акцент2 7 2" xfId="315" xr:uid="{00000000-0005-0000-0000-00009A030000}"/>
    <cellStyle name="60% - Акцент2 8" xfId="316" xr:uid="{00000000-0005-0000-0000-00009B030000}"/>
    <cellStyle name="60% - Акцент2 8 2" xfId="317" xr:uid="{00000000-0005-0000-0000-00009C030000}"/>
    <cellStyle name="60% - Акцент2 9" xfId="318" xr:uid="{00000000-0005-0000-0000-00009D030000}"/>
    <cellStyle name="60% - Акцент2 9 2" xfId="319" xr:uid="{00000000-0005-0000-0000-00009E030000}"/>
    <cellStyle name="60% - Акцент3 10" xfId="320" xr:uid="{00000000-0005-0000-0000-00009F030000}"/>
    <cellStyle name="60% - Акцент3 2" xfId="321" xr:uid="{00000000-0005-0000-0000-0000A0030000}"/>
    <cellStyle name="60% - Акцент3 2 2" xfId="322" xr:uid="{00000000-0005-0000-0000-0000A1030000}"/>
    <cellStyle name="60% - Акцент3 3" xfId="323" xr:uid="{00000000-0005-0000-0000-0000A2030000}"/>
    <cellStyle name="60% - Акцент3 3 2" xfId="324" xr:uid="{00000000-0005-0000-0000-0000A3030000}"/>
    <cellStyle name="60% - Акцент3 4" xfId="325" xr:uid="{00000000-0005-0000-0000-0000A4030000}"/>
    <cellStyle name="60% - Акцент3 4 2" xfId="326" xr:uid="{00000000-0005-0000-0000-0000A5030000}"/>
    <cellStyle name="60% - Акцент3 5" xfId="327" xr:uid="{00000000-0005-0000-0000-0000A6030000}"/>
    <cellStyle name="60% - Акцент3 5 2" xfId="328" xr:uid="{00000000-0005-0000-0000-0000A7030000}"/>
    <cellStyle name="60% - Акцент3 6" xfId="329" xr:uid="{00000000-0005-0000-0000-0000A8030000}"/>
    <cellStyle name="60% - Акцент3 6 2" xfId="330" xr:uid="{00000000-0005-0000-0000-0000A9030000}"/>
    <cellStyle name="60% - Акцент3 7" xfId="331" xr:uid="{00000000-0005-0000-0000-0000AA030000}"/>
    <cellStyle name="60% - Акцент3 7 2" xfId="332" xr:uid="{00000000-0005-0000-0000-0000AB030000}"/>
    <cellStyle name="60% - Акцент3 8" xfId="333" xr:uid="{00000000-0005-0000-0000-0000AC030000}"/>
    <cellStyle name="60% - Акцент3 8 2" xfId="334" xr:uid="{00000000-0005-0000-0000-0000AD030000}"/>
    <cellStyle name="60% - Акцент3 9" xfId="335" xr:uid="{00000000-0005-0000-0000-0000AE030000}"/>
    <cellStyle name="60% - Акцент3 9 2" xfId="336" xr:uid="{00000000-0005-0000-0000-0000AF030000}"/>
    <cellStyle name="60% - Акцент4 10" xfId="337" xr:uid="{00000000-0005-0000-0000-0000B0030000}"/>
    <cellStyle name="60% - Акцент4 2" xfId="338" xr:uid="{00000000-0005-0000-0000-0000B1030000}"/>
    <cellStyle name="60% - Акцент4 2 2" xfId="339" xr:uid="{00000000-0005-0000-0000-0000B2030000}"/>
    <cellStyle name="60% - Акцент4 3" xfId="340" xr:uid="{00000000-0005-0000-0000-0000B3030000}"/>
    <cellStyle name="60% - Акцент4 3 2" xfId="341" xr:uid="{00000000-0005-0000-0000-0000B4030000}"/>
    <cellStyle name="60% - Акцент4 4" xfId="342" xr:uid="{00000000-0005-0000-0000-0000B5030000}"/>
    <cellStyle name="60% - Акцент4 4 2" xfId="343" xr:uid="{00000000-0005-0000-0000-0000B6030000}"/>
    <cellStyle name="60% - Акцент4 5" xfId="344" xr:uid="{00000000-0005-0000-0000-0000B7030000}"/>
    <cellStyle name="60% - Акцент4 5 2" xfId="345" xr:uid="{00000000-0005-0000-0000-0000B8030000}"/>
    <cellStyle name="60% - Акцент4 6" xfId="346" xr:uid="{00000000-0005-0000-0000-0000B9030000}"/>
    <cellStyle name="60% - Акцент4 6 2" xfId="347" xr:uid="{00000000-0005-0000-0000-0000BA030000}"/>
    <cellStyle name="60% - Акцент4 7" xfId="348" xr:uid="{00000000-0005-0000-0000-0000BB030000}"/>
    <cellStyle name="60% - Акцент4 7 2" xfId="349" xr:uid="{00000000-0005-0000-0000-0000BC030000}"/>
    <cellStyle name="60% - Акцент4 8" xfId="350" xr:uid="{00000000-0005-0000-0000-0000BD030000}"/>
    <cellStyle name="60% - Акцент4 8 2" xfId="351" xr:uid="{00000000-0005-0000-0000-0000BE030000}"/>
    <cellStyle name="60% - Акцент4 9" xfId="352" xr:uid="{00000000-0005-0000-0000-0000BF030000}"/>
    <cellStyle name="60% - Акцент4 9 2" xfId="353" xr:uid="{00000000-0005-0000-0000-0000C0030000}"/>
    <cellStyle name="60% - Акцент5 10" xfId="354" xr:uid="{00000000-0005-0000-0000-0000C1030000}"/>
    <cellStyle name="60% - Акцент5 2" xfId="355" xr:uid="{00000000-0005-0000-0000-0000C2030000}"/>
    <cellStyle name="60% - Акцент5 2 2" xfId="356" xr:uid="{00000000-0005-0000-0000-0000C3030000}"/>
    <cellStyle name="60% - Акцент5 3" xfId="357" xr:uid="{00000000-0005-0000-0000-0000C4030000}"/>
    <cellStyle name="60% - Акцент5 3 2" xfId="358" xr:uid="{00000000-0005-0000-0000-0000C5030000}"/>
    <cellStyle name="60% - Акцент5 4" xfId="359" xr:uid="{00000000-0005-0000-0000-0000C6030000}"/>
    <cellStyle name="60% - Акцент5 4 2" xfId="360" xr:uid="{00000000-0005-0000-0000-0000C7030000}"/>
    <cellStyle name="60% - Акцент5 5" xfId="361" xr:uid="{00000000-0005-0000-0000-0000C8030000}"/>
    <cellStyle name="60% - Акцент5 5 2" xfId="362" xr:uid="{00000000-0005-0000-0000-0000C9030000}"/>
    <cellStyle name="60% - Акцент5 6" xfId="363" xr:uid="{00000000-0005-0000-0000-0000CA030000}"/>
    <cellStyle name="60% - Акцент5 6 2" xfId="364" xr:uid="{00000000-0005-0000-0000-0000CB030000}"/>
    <cellStyle name="60% - Акцент5 7" xfId="365" xr:uid="{00000000-0005-0000-0000-0000CC030000}"/>
    <cellStyle name="60% - Акцент5 7 2" xfId="366" xr:uid="{00000000-0005-0000-0000-0000CD030000}"/>
    <cellStyle name="60% - Акцент5 8" xfId="367" xr:uid="{00000000-0005-0000-0000-0000CE030000}"/>
    <cellStyle name="60% - Акцент5 8 2" xfId="368" xr:uid="{00000000-0005-0000-0000-0000CF030000}"/>
    <cellStyle name="60% - Акцент5 9" xfId="369" xr:uid="{00000000-0005-0000-0000-0000D0030000}"/>
    <cellStyle name="60% - Акцент5 9 2" xfId="370" xr:uid="{00000000-0005-0000-0000-0000D1030000}"/>
    <cellStyle name="60% - Акцент6 10" xfId="371" xr:uid="{00000000-0005-0000-0000-0000D2030000}"/>
    <cellStyle name="60% - Акцент6 2" xfId="372" xr:uid="{00000000-0005-0000-0000-0000D3030000}"/>
    <cellStyle name="60% - Акцент6 2 2" xfId="373" xr:uid="{00000000-0005-0000-0000-0000D4030000}"/>
    <cellStyle name="60% - Акцент6 3" xfId="374" xr:uid="{00000000-0005-0000-0000-0000D5030000}"/>
    <cellStyle name="60% - Акцент6 3 2" xfId="375" xr:uid="{00000000-0005-0000-0000-0000D6030000}"/>
    <cellStyle name="60% - Акцент6 4" xfId="376" xr:uid="{00000000-0005-0000-0000-0000D7030000}"/>
    <cellStyle name="60% - Акцент6 4 2" xfId="377" xr:uid="{00000000-0005-0000-0000-0000D8030000}"/>
    <cellStyle name="60% - Акцент6 5" xfId="378" xr:uid="{00000000-0005-0000-0000-0000D9030000}"/>
    <cellStyle name="60% - Акцент6 5 2" xfId="379" xr:uid="{00000000-0005-0000-0000-0000DA030000}"/>
    <cellStyle name="60% - Акцент6 6" xfId="380" xr:uid="{00000000-0005-0000-0000-0000DB030000}"/>
    <cellStyle name="60% - Акцент6 6 2" xfId="381" xr:uid="{00000000-0005-0000-0000-0000DC030000}"/>
    <cellStyle name="60% - Акцент6 7" xfId="382" xr:uid="{00000000-0005-0000-0000-0000DD030000}"/>
    <cellStyle name="60% - Акцент6 7 2" xfId="383" xr:uid="{00000000-0005-0000-0000-0000DE030000}"/>
    <cellStyle name="60% - Акцент6 8" xfId="384" xr:uid="{00000000-0005-0000-0000-0000DF030000}"/>
    <cellStyle name="60% - Акцент6 8 2" xfId="385" xr:uid="{00000000-0005-0000-0000-0000E0030000}"/>
    <cellStyle name="60% - Акцент6 9" xfId="386" xr:uid="{00000000-0005-0000-0000-0000E1030000}"/>
    <cellStyle name="60% - Акцент6 9 2" xfId="387" xr:uid="{00000000-0005-0000-0000-0000E2030000}"/>
    <cellStyle name="Accent1" xfId="388" xr:uid="{00000000-0005-0000-0000-0000E3030000}"/>
    <cellStyle name="Accent2" xfId="389" xr:uid="{00000000-0005-0000-0000-0000E4030000}"/>
    <cellStyle name="Accent3" xfId="390" xr:uid="{00000000-0005-0000-0000-0000E5030000}"/>
    <cellStyle name="Accent4" xfId="391" xr:uid="{00000000-0005-0000-0000-0000E6030000}"/>
    <cellStyle name="Accent5" xfId="392" xr:uid="{00000000-0005-0000-0000-0000E7030000}"/>
    <cellStyle name="Accent6" xfId="393" xr:uid="{00000000-0005-0000-0000-0000E8030000}"/>
    <cellStyle name="Ăčďĺđńńűëęŕ" xfId="394" xr:uid="{00000000-0005-0000-0000-0000E9030000}"/>
    <cellStyle name="AFE" xfId="1722" xr:uid="{00000000-0005-0000-0000-0000EA030000}"/>
    <cellStyle name="Áĺççŕůčňíűé" xfId="395" xr:uid="{00000000-0005-0000-0000-0000EB030000}"/>
    <cellStyle name="Äĺíĺćíűé [0]_(ňŕá 3č)" xfId="396" xr:uid="{00000000-0005-0000-0000-0000EC030000}"/>
    <cellStyle name="Äĺíĺćíűé_(ňŕá 3č)" xfId="397" xr:uid="{00000000-0005-0000-0000-0000ED030000}"/>
    <cellStyle name="Bad" xfId="398" xr:uid="{00000000-0005-0000-0000-0000EE030000}"/>
    <cellStyle name="Blue" xfId="1723" xr:uid="{00000000-0005-0000-0000-0000EF030000}"/>
    <cellStyle name="Body_$Dollars" xfId="1724" xr:uid="{00000000-0005-0000-0000-0000F0030000}"/>
    <cellStyle name="Calculation" xfId="399" xr:uid="{00000000-0005-0000-0000-0000F1030000}"/>
    <cellStyle name="Check Cell" xfId="400" xr:uid="{00000000-0005-0000-0000-0000F2030000}"/>
    <cellStyle name="Chek" xfId="1725" xr:uid="{00000000-0005-0000-0000-0000F3030000}"/>
    <cellStyle name="Comma [0]_Adjusted FS 1299" xfId="1726" xr:uid="{00000000-0005-0000-0000-0000F4030000}"/>
    <cellStyle name="Comma 0" xfId="1727" xr:uid="{00000000-0005-0000-0000-0000F5030000}"/>
    <cellStyle name="Comma 0*" xfId="1728" xr:uid="{00000000-0005-0000-0000-0000F6030000}"/>
    <cellStyle name="Comma 2" xfId="1729" xr:uid="{00000000-0005-0000-0000-0000F7030000}"/>
    <cellStyle name="Comma 3*" xfId="1730" xr:uid="{00000000-0005-0000-0000-0000F8030000}"/>
    <cellStyle name="Comma_Adjusted FS 1299" xfId="1731" xr:uid="{00000000-0005-0000-0000-0000F9030000}"/>
    <cellStyle name="Comma0" xfId="401" xr:uid="{00000000-0005-0000-0000-0000FA030000}"/>
    <cellStyle name="Çŕůčňíűé" xfId="402" xr:uid="{00000000-0005-0000-0000-0000FB030000}"/>
    <cellStyle name="Currency [0]" xfId="403" xr:uid="{00000000-0005-0000-0000-0000FC030000}"/>
    <cellStyle name="Currency [0] 2" xfId="404" xr:uid="{00000000-0005-0000-0000-0000FD030000}"/>
    <cellStyle name="Currency [0] 2 2" xfId="405" xr:uid="{00000000-0005-0000-0000-0000FE030000}"/>
    <cellStyle name="Currency [0] 2 3" xfId="406" xr:uid="{00000000-0005-0000-0000-0000FF030000}"/>
    <cellStyle name="Currency [0] 2 4" xfId="407" xr:uid="{00000000-0005-0000-0000-000000040000}"/>
    <cellStyle name="Currency [0] 2 5" xfId="408" xr:uid="{00000000-0005-0000-0000-000001040000}"/>
    <cellStyle name="Currency [0] 2 6" xfId="409" xr:uid="{00000000-0005-0000-0000-000002040000}"/>
    <cellStyle name="Currency [0] 2 7" xfId="410" xr:uid="{00000000-0005-0000-0000-000003040000}"/>
    <cellStyle name="Currency [0] 2 8" xfId="411" xr:uid="{00000000-0005-0000-0000-000004040000}"/>
    <cellStyle name="Currency [0] 2 9" xfId="1732" xr:uid="{00000000-0005-0000-0000-000005040000}"/>
    <cellStyle name="Currency [0] 3" xfId="412" xr:uid="{00000000-0005-0000-0000-000006040000}"/>
    <cellStyle name="Currency [0] 3 2" xfId="413" xr:uid="{00000000-0005-0000-0000-000007040000}"/>
    <cellStyle name="Currency [0] 3 3" xfId="414" xr:uid="{00000000-0005-0000-0000-000008040000}"/>
    <cellStyle name="Currency [0] 3 4" xfId="415" xr:uid="{00000000-0005-0000-0000-000009040000}"/>
    <cellStyle name="Currency [0] 3 5" xfId="416" xr:uid="{00000000-0005-0000-0000-00000A040000}"/>
    <cellStyle name="Currency [0] 3 6" xfId="417" xr:uid="{00000000-0005-0000-0000-00000B040000}"/>
    <cellStyle name="Currency [0] 3 7" xfId="418" xr:uid="{00000000-0005-0000-0000-00000C040000}"/>
    <cellStyle name="Currency [0] 3 8" xfId="419" xr:uid="{00000000-0005-0000-0000-00000D040000}"/>
    <cellStyle name="Currency [0] 3 9" xfId="1733" xr:uid="{00000000-0005-0000-0000-00000E040000}"/>
    <cellStyle name="Currency [0] 4" xfId="420" xr:uid="{00000000-0005-0000-0000-00000F040000}"/>
    <cellStyle name="Currency [0] 4 2" xfId="421" xr:uid="{00000000-0005-0000-0000-000010040000}"/>
    <cellStyle name="Currency [0] 4 3" xfId="422" xr:uid="{00000000-0005-0000-0000-000011040000}"/>
    <cellStyle name="Currency [0] 4 4" xfId="423" xr:uid="{00000000-0005-0000-0000-000012040000}"/>
    <cellStyle name="Currency [0] 4 5" xfId="424" xr:uid="{00000000-0005-0000-0000-000013040000}"/>
    <cellStyle name="Currency [0] 4 6" xfId="425" xr:uid="{00000000-0005-0000-0000-000014040000}"/>
    <cellStyle name="Currency [0] 4 7" xfId="426" xr:uid="{00000000-0005-0000-0000-000015040000}"/>
    <cellStyle name="Currency [0] 4 8" xfId="427" xr:uid="{00000000-0005-0000-0000-000016040000}"/>
    <cellStyle name="Currency [0] 4 9" xfId="1734" xr:uid="{00000000-0005-0000-0000-000017040000}"/>
    <cellStyle name="Currency [0] 5" xfId="428" xr:uid="{00000000-0005-0000-0000-000018040000}"/>
    <cellStyle name="Currency [0] 5 2" xfId="429" xr:uid="{00000000-0005-0000-0000-000019040000}"/>
    <cellStyle name="Currency [0] 5 3" xfId="430" xr:uid="{00000000-0005-0000-0000-00001A040000}"/>
    <cellStyle name="Currency [0] 5 4" xfId="431" xr:uid="{00000000-0005-0000-0000-00001B040000}"/>
    <cellStyle name="Currency [0] 5 5" xfId="432" xr:uid="{00000000-0005-0000-0000-00001C040000}"/>
    <cellStyle name="Currency [0] 5 6" xfId="433" xr:uid="{00000000-0005-0000-0000-00001D040000}"/>
    <cellStyle name="Currency [0] 5 7" xfId="434" xr:uid="{00000000-0005-0000-0000-00001E040000}"/>
    <cellStyle name="Currency [0] 5 8" xfId="435" xr:uid="{00000000-0005-0000-0000-00001F040000}"/>
    <cellStyle name="Currency [0] 5 9" xfId="1735" xr:uid="{00000000-0005-0000-0000-000020040000}"/>
    <cellStyle name="Currency [0] 6" xfId="436" xr:uid="{00000000-0005-0000-0000-000021040000}"/>
    <cellStyle name="Currency [0] 6 2" xfId="437" xr:uid="{00000000-0005-0000-0000-000022040000}"/>
    <cellStyle name="Currency [0] 6 3" xfId="1736" xr:uid="{00000000-0005-0000-0000-000023040000}"/>
    <cellStyle name="Currency [0] 7" xfId="438" xr:uid="{00000000-0005-0000-0000-000024040000}"/>
    <cellStyle name="Currency [0] 7 2" xfId="439" xr:uid="{00000000-0005-0000-0000-000025040000}"/>
    <cellStyle name="Currency [0] 7 3" xfId="1737" xr:uid="{00000000-0005-0000-0000-000026040000}"/>
    <cellStyle name="Currency [0] 8" xfId="440" xr:uid="{00000000-0005-0000-0000-000027040000}"/>
    <cellStyle name="Currency [0] 8 2" xfId="441" xr:uid="{00000000-0005-0000-0000-000028040000}"/>
    <cellStyle name="Currency [0] 8 3" xfId="1738" xr:uid="{00000000-0005-0000-0000-000029040000}"/>
    <cellStyle name="Currency 0" xfId="1739" xr:uid="{00000000-0005-0000-0000-00002A040000}"/>
    <cellStyle name="Currency 2" xfId="1740" xr:uid="{00000000-0005-0000-0000-00002B040000}"/>
    <cellStyle name="Currency_06_9m" xfId="1741" xr:uid="{00000000-0005-0000-0000-00002C040000}"/>
    <cellStyle name="Currency0" xfId="442" xr:uid="{00000000-0005-0000-0000-00002D040000}"/>
    <cellStyle name="Currency2" xfId="1742" xr:uid="{00000000-0005-0000-0000-00002E040000}"/>
    <cellStyle name="Date" xfId="443" xr:uid="{00000000-0005-0000-0000-00002F040000}"/>
    <cellStyle name="Date Aligned" xfId="1743" xr:uid="{00000000-0005-0000-0000-000030040000}"/>
    <cellStyle name="Dates" xfId="444" xr:uid="{00000000-0005-0000-0000-000031040000}"/>
    <cellStyle name="Dezimal [0]_NEGS" xfId="1744" xr:uid="{00000000-0005-0000-0000-000032040000}"/>
    <cellStyle name="Dezimal_NEGS" xfId="1745" xr:uid="{00000000-0005-0000-0000-000033040000}"/>
    <cellStyle name="Dotted Line" xfId="1746" xr:uid="{00000000-0005-0000-0000-000034040000}"/>
    <cellStyle name="E&amp;Y House" xfId="1747" xr:uid="{00000000-0005-0000-0000-000035040000}"/>
    <cellStyle name="E-mail" xfId="445" xr:uid="{00000000-0005-0000-0000-000036040000}"/>
    <cellStyle name="E-mail 2" xfId="1748" xr:uid="{00000000-0005-0000-0000-000037040000}"/>
    <cellStyle name="E-mail_46EP.2012(v0.1)" xfId="1749" xr:uid="{00000000-0005-0000-0000-000038040000}"/>
    <cellStyle name="Euro" xfId="446" xr:uid="{00000000-0005-0000-0000-000039040000}"/>
    <cellStyle name="ew" xfId="1750" xr:uid="{00000000-0005-0000-0000-00003A040000}"/>
    <cellStyle name="Explanatory Text" xfId="447" xr:uid="{00000000-0005-0000-0000-00003B040000}"/>
    <cellStyle name="F2" xfId="448" xr:uid="{00000000-0005-0000-0000-00003C040000}"/>
    <cellStyle name="F3" xfId="449" xr:uid="{00000000-0005-0000-0000-00003D040000}"/>
    <cellStyle name="F4" xfId="450" xr:uid="{00000000-0005-0000-0000-00003E040000}"/>
    <cellStyle name="F5" xfId="451" xr:uid="{00000000-0005-0000-0000-00003F040000}"/>
    <cellStyle name="F6" xfId="452" xr:uid="{00000000-0005-0000-0000-000040040000}"/>
    <cellStyle name="F7" xfId="453" xr:uid="{00000000-0005-0000-0000-000041040000}"/>
    <cellStyle name="F8" xfId="454" xr:uid="{00000000-0005-0000-0000-000042040000}"/>
    <cellStyle name="Fixed" xfId="455" xr:uid="{00000000-0005-0000-0000-000043040000}"/>
    <cellStyle name="fo]_x000d__x000a_UserName=Murat Zelef_x000d__x000a_UserCompany=Bumerang_x000d__x000a__x000d__x000a_[File Paths]_x000d__x000a_WorkingDirectory=C:\EQUIS\DLWIN_x000d__x000a_DownLoader=C" xfId="1751" xr:uid="{00000000-0005-0000-0000-000044040000}"/>
    <cellStyle name="Followed Hyperlink" xfId="1752" xr:uid="{00000000-0005-0000-0000-000045040000}"/>
    <cellStyle name="Footnote" xfId="1753" xr:uid="{00000000-0005-0000-0000-000046040000}"/>
    <cellStyle name="Good" xfId="456" xr:uid="{00000000-0005-0000-0000-000047040000}"/>
    <cellStyle name="hard no" xfId="1754" xr:uid="{00000000-0005-0000-0000-000048040000}"/>
    <cellStyle name="Hard Percent" xfId="1755" xr:uid="{00000000-0005-0000-0000-000049040000}"/>
    <cellStyle name="hardno" xfId="1756" xr:uid="{00000000-0005-0000-0000-00004A040000}"/>
    <cellStyle name="Header" xfId="1757" xr:uid="{00000000-0005-0000-0000-00004B040000}"/>
    <cellStyle name="Heading" xfId="457" xr:uid="{00000000-0005-0000-0000-00004C040000}"/>
    <cellStyle name="Heading 1" xfId="458" xr:uid="{00000000-0005-0000-0000-00004D040000}"/>
    <cellStyle name="Heading 2" xfId="459" xr:uid="{00000000-0005-0000-0000-00004E040000}"/>
    <cellStyle name="Heading 3" xfId="460" xr:uid="{00000000-0005-0000-0000-00004F040000}"/>
    <cellStyle name="Heading 4" xfId="461" xr:uid="{00000000-0005-0000-0000-000050040000}"/>
    <cellStyle name="Heading_GP.ITOG.4.78(v1.0) - для разделения" xfId="1758" xr:uid="{00000000-0005-0000-0000-000051040000}"/>
    <cellStyle name="Heading2" xfId="462" xr:uid="{00000000-0005-0000-0000-000052040000}"/>
    <cellStyle name="Heading2 2" xfId="1759" xr:uid="{00000000-0005-0000-0000-000053040000}"/>
    <cellStyle name="Heading2_46EP.2012(v0.1)" xfId="1760" xr:uid="{00000000-0005-0000-0000-000054040000}"/>
    <cellStyle name="Hyperlink" xfId="1761" xr:uid="{00000000-0005-0000-0000-000055040000}"/>
    <cellStyle name="Îáű÷íűé__FES" xfId="463" xr:uid="{00000000-0005-0000-0000-000056040000}"/>
    <cellStyle name="Îáû÷íûé_cogs" xfId="1762" xr:uid="{00000000-0005-0000-0000-000057040000}"/>
    <cellStyle name="Îňęđűâŕâřŕ˙ń˙ ăčďĺđńńűëęŕ" xfId="464" xr:uid="{00000000-0005-0000-0000-000058040000}"/>
    <cellStyle name="Info" xfId="1763" xr:uid="{00000000-0005-0000-0000-000059040000}"/>
    <cellStyle name="Input" xfId="465" xr:uid="{00000000-0005-0000-0000-00005A040000}"/>
    <cellStyle name="InputCurrency" xfId="1764" xr:uid="{00000000-0005-0000-0000-00005B040000}"/>
    <cellStyle name="InputCurrency2" xfId="1765" xr:uid="{00000000-0005-0000-0000-00005C040000}"/>
    <cellStyle name="InputMultiple1" xfId="1766" xr:uid="{00000000-0005-0000-0000-00005D040000}"/>
    <cellStyle name="InputPercent1" xfId="1767" xr:uid="{00000000-0005-0000-0000-00005E040000}"/>
    <cellStyle name="Inputs" xfId="466" xr:uid="{00000000-0005-0000-0000-00005F040000}"/>
    <cellStyle name="Inputs (const)" xfId="467" xr:uid="{00000000-0005-0000-0000-000060040000}"/>
    <cellStyle name="Inputs (const) 2" xfId="1768" xr:uid="{00000000-0005-0000-0000-000061040000}"/>
    <cellStyle name="Inputs (const)_46EP.2012(v0.1)" xfId="1769" xr:uid="{00000000-0005-0000-0000-000062040000}"/>
    <cellStyle name="Inputs 2" xfId="1770" xr:uid="{00000000-0005-0000-0000-000063040000}"/>
    <cellStyle name="Inputs Co" xfId="468" xr:uid="{00000000-0005-0000-0000-000064040000}"/>
    <cellStyle name="Inputs_46EE.2011(v1.0)" xfId="1771" xr:uid="{00000000-0005-0000-0000-000065040000}"/>
    <cellStyle name="Linked Cell" xfId="469" xr:uid="{00000000-0005-0000-0000-000066040000}"/>
    <cellStyle name="Millares [0]_RESULTS" xfId="1772" xr:uid="{00000000-0005-0000-0000-000067040000}"/>
    <cellStyle name="Millares_RESULTS" xfId="1773" xr:uid="{00000000-0005-0000-0000-000068040000}"/>
    <cellStyle name="Milliers [0]_RESULTS" xfId="1774" xr:uid="{00000000-0005-0000-0000-000069040000}"/>
    <cellStyle name="Milliers_RESULTS" xfId="1775" xr:uid="{00000000-0005-0000-0000-00006A040000}"/>
    <cellStyle name="mnb" xfId="1776" xr:uid="{00000000-0005-0000-0000-00006B040000}"/>
    <cellStyle name="Moneda [0]_RESULTS" xfId="1777" xr:uid="{00000000-0005-0000-0000-00006C040000}"/>
    <cellStyle name="Moneda_RESULTS" xfId="1778" xr:uid="{00000000-0005-0000-0000-00006D040000}"/>
    <cellStyle name="Monétaire [0]_RESULTS" xfId="1779" xr:uid="{00000000-0005-0000-0000-00006E040000}"/>
    <cellStyle name="Monétaire_RESULTS" xfId="1780" xr:uid="{00000000-0005-0000-0000-00006F040000}"/>
    <cellStyle name="Multiple" xfId="1781" xr:uid="{00000000-0005-0000-0000-000070040000}"/>
    <cellStyle name="Multiple1" xfId="1782" xr:uid="{00000000-0005-0000-0000-000071040000}"/>
    <cellStyle name="MultipleBelow" xfId="1783" xr:uid="{00000000-0005-0000-0000-000072040000}"/>
    <cellStyle name="namber" xfId="1784" xr:uid="{00000000-0005-0000-0000-000073040000}"/>
    <cellStyle name="Neutral" xfId="470" xr:uid="{00000000-0005-0000-0000-000074040000}"/>
    <cellStyle name="Norma11l" xfId="1785" xr:uid="{00000000-0005-0000-0000-000075040000}"/>
    <cellStyle name="normal" xfId="471" xr:uid="{00000000-0005-0000-0000-000076040000}"/>
    <cellStyle name="Normal - Style1" xfId="1786" xr:uid="{00000000-0005-0000-0000-000077040000}"/>
    <cellStyle name="normal 10" xfId="1787" xr:uid="{00000000-0005-0000-0000-000078040000}"/>
    <cellStyle name="Normal 2" xfId="472" xr:uid="{00000000-0005-0000-0000-000079040000}"/>
    <cellStyle name="Normal 2 2" xfId="1788" xr:uid="{00000000-0005-0000-0000-00007A040000}"/>
    <cellStyle name="Normal 2 3" xfId="1789" xr:uid="{00000000-0005-0000-0000-00007B040000}"/>
    <cellStyle name="normal 3" xfId="473" xr:uid="{00000000-0005-0000-0000-00007C040000}"/>
    <cellStyle name="normal 4" xfId="474" xr:uid="{00000000-0005-0000-0000-00007D040000}"/>
    <cellStyle name="normal 5" xfId="475" xr:uid="{00000000-0005-0000-0000-00007E040000}"/>
    <cellStyle name="normal 6" xfId="476" xr:uid="{00000000-0005-0000-0000-00007F040000}"/>
    <cellStyle name="normal 7" xfId="477" xr:uid="{00000000-0005-0000-0000-000080040000}"/>
    <cellStyle name="normal 8" xfId="478" xr:uid="{00000000-0005-0000-0000-000081040000}"/>
    <cellStyle name="normal 9" xfId="479" xr:uid="{00000000-0005-0000-0000-000082040000}"/>
    <cellStyle name="Normal." xfId="1790" xr:uid="{00000000-0005-0000-0000-000083040000}"/>
    <cellStyle name="Normal_06_9m" xfId="1791" xr:uid="{00000000-0005-0000-0000-000084040000}"/>
    <cellStyle name="Normal1" xfId="480" xr:uid="{00000000-0005-0000-0000-000085040000}"/>
    <cellStyle name="Normal2" xfId="1792" xr:uid="{00000000-0005-0000-0000-000086040000}"/>
    <cellStyle name="NormalGB" xfId="1793" xr:uid="{00000000-0005-0000-0000-000087040000}"/>
    <cellStyle name="Normalny_24. 02. 97." xfId="1794" xr:uid="{00000000-0005-0000-0000-000088040000}"/>
    <cellStyle name="normбlnм_laroux" xfId="481" xr:uid="{00000000-0005-0000-0000-000089040000}"/>
    <cellStyle name="Note" xfId="482" xr:uid="{00000000-0005-0000-0000-00008A040000}"/>
    <cellStyle name="Note 2" xfId="2029" xr:uid="{00000000-0005-0000-0000-00008B040000}"/>
    <cellStyle name="number" xfId="1795" xr:uid="{00000000-0005-0000-0000-00008C040000}"/>
    <cellStyle name="Ôčíŕíńîâűé [0]_(ňŕá 3č)" xfId="483" xr:uid="{00000000-0005-0000-0000-00008D040000}"/>
    <cellStyle name="Ôčíŕíńîâűé_(ňŕá 3č)" xfId="484" xr:uid="{00000000-0005-0000-0000-00008E040000}"/>
    <cellStyle name="Option" xfId="1796" xr:uid="{00000000-0005-0000-0000-00008F040000}"/>
    <cellStyle name="Òûñÿ÷è [0]_cogs" xfId="1797" xr:uid="{00000000-0005-0000-0000-000090040000}"/>
    <cellStyle name="Òûñÿ÷è_cogs" xfId="1798" xr:uid="{00000000-0005-0000-0000-000091040000}"/>
    <cellStyle name="Output" xfId="485" xr:uid="{00000000-0005-0000-0000-000092040000}"/>
    <cellStyle name="Page Number" xfId="1799" xr:uid="{00000000-0005-0000-0000-000093040000}"/>
    <cellStyle name="pb_page_heading_LS" xfId="1800" xr:uid="{00000000-0005-0000-0000-000094040000}"/>
    <cellStyle name="Percent_RS_Lianozovo-Samara_9m01" xfId="1801" xr:uid="{00000000-0005-0000-0000-000095040000}"/>
    <cellStyle name="Percent1" xfId="1802" xr:uid="{00000000-0005-0000-0000-000096040000}"/>
    <cellStyle name="Piug" xfId="1803" xr:uid="{00000000-0005-0000-0000-000097040000}"/>
    <cellStyle name="Plug" xfId="1804" xr:uid="{00000000-0005-0000-0000-000098040000}"/>
    <cellStyle name="Price_Body" xfId="486" xr:uid="{00000000-0005-0000-0000-000099040000}"/>
    <cellStyle name="prochrek" xfId="1805" xr:uid="{00000000-0005-0000-0000-00009A040000}"/>
    <cellStyle name="Protected" xfId="1806" xr:uid="{00000000-0005-0000-0000-00009B040000}"/>
    <cellStyle name="Salomon Logo" xfId="1807" xr:uid="{00000000-0005-0000-0000-00009C040000}"/>
    <cellStyle name="SAPBEXaggData" xfId="487" xr:uid="{00000000-0005-0000-0000-00009D040000}"/>
    <cellStyle name="SAPBEXaggDataEmph" xfId="488" xr:uid="{00000000-0005-0000-0000-00009E040000}"/>
    <cellStyle name="SAPBEXaggItem" xfId="489" xr:uid="{00000000-0005-0000-0000-00009F040000}"/>
    <cellStyle name="SAPBEXaggItemX" xfId="490" xr:uid="{00000000-0005-0000-0000-0000A0040000}"/>
    <cellStyle name="SAPBEXchaText" xfId="491" xr:uid="{00000000-0005-0000-0000-0000A1040000}"/>
    <cellStyle name="SAPBEXexcBad7" xfId="492" xr:uid="{00000000-0005-0000-0000-0000A2040000}"/>
    <cellStyle name="SAPBEXexcBad8" xfId="493" xr:uid="{00000000-0005-0000-0000-0000A3040000}"/>
    <cellStyle name="SAPBEXexcBad9" xfId="494" xr:uid="{00000000-0005-0000-0000-0000A4040000}"/>
    <cellStyle name="SAPBEXexcCritical4" xfId="495" xr:uid="{00000000-0005-0000-0000-0000A5040000}"/>
    <cellStyle name="SAPBEXexcCritical5" xfId="496" xr:uid="{00000000-0005-0000-0000-0000A6040000}"/>
    <cellStyle name="SAPBEXexcCritical6" xfId="497" xr:uid="{00000000-0005-0000-0000-0000A7040000}"/>
    <cellStyle name="SAPBEXexcGood1" xfId="498" xr:uid="{00000000-0005-0000-0000-0000A8040000}"/>
    <cellStyle name="SAPBEXexcGood2" xfId="499" xr:uid="{00000000-0005-0000-0000-0000A9040000}"/>
    <cellStyle name="SAPBEXexcGood3" xfId="500" xr:uid="{00000000-0005-0000-0000-0000AA040000}"/>
    <cellStyle name="SAPBEXfilterDrill" xfId="501" xr:uid="{00000000-0005-0000-0000-0000AB040000}"/>
    <cellStyle name="SAPBEXfilterItem" xfId="502" xr:uid="{00000000-0005-0000-0000-0000AC040000}"/>
    <cellStyle name="SAPBEXfilterText" xfId="503" xr:uid="{00000000-0005-0000-0000-0000AD040000}"/>
    <cellStyle name="SAPBEXformats" xfId="504" xr:uid="{00000000-0005-0000-0000-0000AE040000}"/>
    <cellStyle name="SAPBEXheaderItem" xfId="505" xr:uid="{00000000-0005-0000-0000-0000AF040000}"/>
    <cellStyle name="SAPBEXheaderText" xfId="506" xr:uid="{00000000-0005-0000-0000-0000B0040000}"/>
    <cellStyle name="SAPBEXHLevel0" xfId="507" xr:uid="{00000000-0005-0000-0000-0000B1040000}"/>
    <cellStyle name="SAPBEXHLevel0X" xfId="508" xr:uid="{00000000-0005-0000-0000-0000B2040000}"/>
    <cellStyle name="SAPBEXHLevel1" xfId="509" xr:uid="{00000000-0005-0000-0000-0000B3040000}"/>
    <cellStyle name="SAPBEXHLevel1X" xfId="510" xr:uid="{00000000-0005-0000-0000-0000B4040000}"/>
    <cellStyle name="SAPBEXHLevel2" xfId="511" xr:uid="{00000000-0005-0000-0000-0000B5040000}"/>
    <cellStyle name="SAPBEXHLevel2X" xfId="512" xr:uid="{00000000-0005-0000-0000-0000B6040000}"/>
    <cellStyle name="SAPBEXHLevel3" xfId="513" xr:uid="{00000000-0005-0000-0000-0000B7040000}"/>
    <cellStyle name="SAPBEXHLevel3X" xfId="514" xr:uid="{00000000-0005-0000-0000-0000B8040000}"/>
    <cellStyle name="SAPBEXinputData" xfId="515" xr:uid="{00000000-0005-0000-0000-0000B9040000}"/>
    <cellStyle name="SAPBEXresData" xfId="516" xr:uid="{00000000-0005-0000-0000-0000BA040000}"/>
    <cellStyle name="SAPBEXresDataEmph" xfId="517" xr:uid="{00000000-0005-0000-0000-0000BB040000}"/>
    <cellStyle name="SAPBEXresItem" xfId="518" xr:uid="{00000000-0005-0000-0000-0000BC040000}"/>
    <cellStyle name="SAPBEXresItemX" xfId="519" xr:uid="{00000000-0005-0000-0000-0000BD040000}"/>
    <cellStyle name="SAPBEXstdData" xfId="520" xr:uid="{00000000-0005-0000-0000-0000BE040000}"/>
    <cellStyle name="SAPBEXstdDataEmph" xfId="521" xr:uid="{00000000-0005-0000-0000-0000BF040000}"/>
    <cellStyle name="SAPBEXstdItem" xfId="522" xr:uid="{00000000-0005-0000-0000-0000C0040000}"/>
    <cellStyle name="SAPBEXstdItemX" xfId="523" xr:uid="{00000000-0005-0000-0000-0000C1040000}"/>
    <cellStyle name="SAPBEXtitle" xfId="524" xr:uid="{00000000-0005-0000-0000-0000C2040000}"/>
    <cellStyle name="SAPBEXundefined" xfId="525" xr:uid="{00000000-0005-0000-0000-0000C3040000}"/>
    <cellStyle name="st1" xfId="1808" xr:uid="{00000000-0005-0000-0000-0000C4040000}"/>
    <cellStyle name="Standard_NEGS" xfId="1809" xr:uid="{00000000-0005-0000-0000-0000C5040000}"/>
    <cellStyle name="Style 1" xfId="526" xr:uid="{00000000-0005-0000-0000-0000C6040000}"/>
    <cellStyle name="Table Head" xfId="1810" xr:uid="{00000000-0005-0000-0000-0000C7040000}"/>
    <cellStyle name="Table Head Aligned" xfId="1811" xr:uid="{00000000-0005-0000-0000-0000C8040000}"/>
    <cellStyle name="Table Head Blue" xfId="1812" xr:uid="{00000000-0005-0000-0000-0000C9040000}"/>
    <cellStyle name="Table Head Green" xfId="1813" xr:uid="{00000000-0005-0000-0000-0000CA040000}"/>
    <cellStyle name="Table Head_Val_Sum_Graph" xfId="1814" xr:uid="{00000000-0005-0000-0000-0000CB040000}"/>
    <cellStyle name="Table Heading" xfId="527" xr:uid="{00000000-0005-0000-0000-0000CC040000}"/>
    <cellStyle name="Table Heading 2" xfId="1815" xr:uid="{00000000-0005-0000-0000-0000CD040000}"/>
    <cellStyle name="Table Heading_46EP.2012(v0.1)" xfId="1816" xr:uid="{00000000-0005-0000-0000-0000CE040000}"/>
    <cellStyle name="Table Text" xfId="1817" xr:uid="{00000000-0005-0000-0000-0000CF040000}"/>
    <cellStyle name="Table Title" xfId="1818" xr:uid="{00000000-0005-0000-0000-0000D0040000}"/>
    <cellStyle name="Table Units" xfId="1819" xr:uid="{00000000-0005-0000-0000-0000D1040000}"/>
    <cellStyle name="Table_Header" xfId="1820" xr:uid="{00000000-0005-0000-0000-0000D2040000}"/>
    <cellStyle name="Text" xfId="1821" xr:uid="{00000000-0005-0000-0000-0000D3040000}"/>
    <cellStyle name="Text 1" xfId="1822" xr:uid="{00000000-0005-0000-0000-0000D4040000}"/>
    <cellStyle name="Text Head" xfId="1823" xr:uid="{00000000-0005-0000-0000-0000D5040000}"/>
    <cellStyle name="Text Head 1" xfId="1824" xr:uid="{00000000-0005-0000-0000-0000D6040000}"/>
    <cellStyle name="Title" xfId="528" xr:uid="{00000000-0005-0000-0000-0000D7040000}"/>
    <cellStyle name="Total" xfId="529" xr:uid="{00000000-0005-0000-0000-0000D8040000}"/>
    <cellStyle name="TotalCurrency" xfId="1825" xr:uid="{00000000-0005-0000-0000-0000D9040000}"/>
    <cellStyle name="Underline_Single" xfId="1826" xr:uid="{00000000-0005-0000-0000-0000DA040000}"/>
    <cellStyle name="Unit" xfId="1827" xr:uid="{00000000-0005-0000-0000-0000DB040000}"/>
    <cellStyle name="Warning Text" xfId="530" xr:uid="{00000000-0005-0000-0000-0000DC040000}"/>
    <cellStyle name="year" xfId="1828" xr:uid="{00000000-0005-0000-0000-0000DD040000}"/>
    <cellStyle name="Акцент1 10" xfId="531" xr:uid="{00000000-0005-0000-0000-0000DE040000}"/>
    <cellStyle name="Акцент1 2" xfId="532" xr:uid="{00000000-0005-0000-0000-0000DF040000}"/>
    <cellStyle name="Акцент1 2 2" xfId="533" xr:uid="{00000000-0005-0000-0000-0000E0040000}"/>
    <cellStyle name="Акцент1 3" xfId="534" xr:uid="{00000000-0005-0000-0000-0000E1040000}"/>
    <cellStyle name="Акцент1 3 2" xfId="535" xr:uid="{00000000-0005-0000-0000-0000E2040000}"/>
    <cellStyle name="Акцент1 4" xfId="536" xr:uid="{00000000-0005-0000-0000-0000E3040000}"/>
    <cellStyle name="Акцент1 4 2" xfId="537" xr:uid="{00000000-0005-0000-0000-0000E4040000}"/>
    <cellStyle name="Акцент1 5" xfId="538" xr:uid="{00000000-0005-0000-0000-0000E5040000}"/>
    <cellStyle name="Акцент1 5 2" xfId="539" xr:uid="{00000000-0005-0000-0000-0000E6040000}"/>
    <cellStyle name="Акцент1 6" xfId="540" xr:uid="{00000000-0005-0000-0000-0000E7040000}"/>
    <cellStyle name="Акцент1 6 2" xfId="541" xr:uid="{00000000-0005-0000-0000-0000E8040000}"/>
    <cellStyle name="Акцент1 7" xfId="542" xr:uid="{00000000-0005-0000-0000-0000E9040000}"/>
    <cellStyle name="Акцент1 7 2" xfId="543" xr:uid="{00000000-0005-0000-0000-0000EA040000}"/>
    <cellStyle name="Акцент1 8" xfId="544" xr:uid="{00000000-0005-0000-0000-0000EB040000}"/>
    <cellStyle name="Акцент1 8 2" xfId="545" xr:uid="{00000000-0005-0000-0000-0000EC040000}"/>
    <cellStyle name="Акцент1 9" xfId="546" xr:uid="{00000000-0005-0000-0000-0000ED040000}"/>
    <cellStyle name="Акцент1 9 2" xfId="547" xr:uid="{00000000-0005-0000-0000-0000EE040000}"/>
    <cellStyle name="Акцент2 10" xfId="548" xr:uid="{00000000-0005-0000-0000-0000EF040000}"/>
    <cellStyle name="Акцент2 2" xfId="549" xr:uid="{00000000-0005-0000-0000-0000F0040000}"/>
    <cellStyle name="Акцент2 2 2" xfId="550" xr:uid="{00000000-0005-0000-0000-0000F1040000}"/>
    <cellStyle name="Акцент2 3" xfId="551" xr:uid="{00000000-0005-0000-0000-0000F2040000}"/>
    <cellStyle name="Акцент2 3 2" xfId="552" xr:uid="{00000000-0005-0000-0000-0000F3040000}"/>
    <cellStyle name="Акцент2 4" xfId="553" xr:uid="{00000000-0005-0000-0000-0000F4040000}"/>
    <cellStyle name="Акцент2 4 2" xfId="554" xr:uid="{00000000-0005-0000-0000-0000F5040000}"/>
    <cellStyle name="Акцент2 5" xfId="555" xr:uid="{00000000-0005-0000-0000-0000F6040000}"/>
    <cellStyle name="Акцент2 5 2" xfId="556" xr:uid="{00000000-0005-0000-0000-0000F7040000}"/>
    <cellStyle name="Акцент2 6" xfId="557" xr:uid="{00000000-0005-0000-0000-0000F8040000}"/>
    <cellStyle name="Акцент2 6 2" xfId="558" xr:uid="{00000000-0005-0000-0000-0000F9040000}"/>
    <cellStyle name="Акцент2 7" xfId="559" xr:uid="{00000000-0005-0000-0000-0000FA040000}"/>
    <cellStyle name="Акцент2 7 2" xfId="560" xr:uid="{00000000-0005-0000-0000-0000FB040000}"/>
    <cellStyle name="Акцент2 8" xfId="561" xr:uid="{00000000-0005-0000-0000-0000FC040000}"/>
    <cellStyle name="Акцент2 8 2" xfId="562" xr:uid="{00000000-0005-0000-0000-0000FD040000}"/>
    <cellStyle name="Акцент2 9" xfId="563" xr:uid="{00000000-0005-0000-0000-0000FE040000}"/>
    <cellStyle name="Акцент2 9 2" xfId="564" xr:uid="{00000000-0005-0000-0000-0000FF040000}"/>
    <cellStyle name="Акцент3 10" xfId="565" xr:uid="{00000000-0005-0000-0000-000000050000}"/>
    <cellStyle name="Акцент3 2" xfId="566" xr:uid="{00000000-0005-0000-0000-000001050000}"/>
    <cellStyle name="Акцент3 2 2" xfId="567" xr:uid="{00000000-0005-0000-0000-000002050000}"/>
    <cellStyle name="Акцент3 3" xfId="568" xr:uid="{00000000-0005-0000-0000-000003050000}"/>
    <cellStyle name="Акцент3 3 2" xfId="569" xr:uid="{00000000-0005-0000-0000-000004050000}"/>
    <cellStyle name="Акцент3 4" xfId="570" xr:uid="{00000000-0005-0000-0000-000005050000}"/>
    <cellStyle name="Акцент3 4 2" xfId="571" xr:uid="{00000000-0005-0000-0000-000006050000}"/>
    <cellStyle name="Акцент3 5" xfId="572" xr:uid="{00000000-0005-0000-0000-000007050000}"/>
    <cellStyle name="Акцент3 5 2" xfId="573" xr:uid="{00000000-0005-0000-0000-000008050000}"/>
    <cellStyle name="Акцент3 6" xfId="574" xr:uid="{00000000-0005-0000-0000-000009050000}"/>
    <cellStyle name="Акцент3 6 2" xfId="575" xr:uid="{00000000-0005-0000-0000-00000A050000}"/>
    <cellStyle name="Акцент3 7" xfId="576" xr:uid="{00000000-0005-0000-0000-00000B050000}"/>
    <cellStyle name="Акцент3 7 2" xfId="577" xr:uid="{00000000-0005-0000-0000-00000C050000}"/>
    <cellStyle name="Акцент3 8" xfId="578" xr:uid="{00000000-0005-0000-0000-00000D050000}"/>
    <cellStyle name="Акцент3 8 2" xfId="579" xr:uid="{00000000-0005-0000-0000-00000E050000}"/>
    <cellStyle name="Акцент3 9" xfId="580" xr:uid="{00000000-0005-0000-0000-00000F050000}"/>
    <cellStyle name="Акцент3 9 2" xfId="581" xr:uid="{00000000-0005-0000-0000-000010050000}"/>
    <cellStyle name="Акцент4 10" xfId="582" xr:uid="{00000000-0005-0000-0000-000011050000}"/>
    <cellStyle name="Акцент4 2" xfId="583" xr:uid="{00000000-0005-0000-0000-000012050000}"/>
    <cellStyle name="Акцент4 2 2" xfId="584" xr:uid="{00000000-0005-0000-0000-000013050000}"/>
    <cellStyle name="Акцент4 3" xfId="585" xr:uid="{00000000-0005-0000-0000-000014050000}"/>
    <cellStyle name="Акцент4 3 2" xfId="586" xr:uid="{00000000-0005-0000-0000-000015050000}"/>
    <cellStyle name="Акцент4 4" xfId="587" xr:uid="{00000000-0005-0000-0000-000016050000}"/>
    <cellStyle name="Акцент4 4 2" xfId="588" xr:uid="{00000000-0005-0000-0000-000017050000}"/>
    <cellStyle name="Акцент4 5" xfId="589" xr:uid="{00000000-0005-0000-0000-000018050000}"/>
    <cellStyle name="Акцент4 5 2" xfId="590" xr:uid="{00000000-0005-0000-0000-000019050000}"/>
    <cellStyle name="Акцент4 6" xfId="591" xr:uid="{00000000-0005-0000-0000-00001A050000}"/>
    <cellStyle name="Акцент4 6 2" xfId="592" xr:uid="{00000000-0005-0000-0000-00001B050000}"/>
    <cellStyle name="Акцент4 7" xfId="593" xr:uid="{00000000-0005-0000-0000-00001C050000}"/>
    <cellStyle name="Акцент4 7 2" xfId="594" xr:uid="{00000000-0005-0000-0000-00001D050000}"/>
    <cellStyle name="Акцент4 8" xfId="595" xr:uid="{00000000-0005-0000-0000-00001E050000}"/>
    <cellStyle name="Акцент4 8 2" xfId="596" xr:uid="{00000000-0005-0000-0000-00001F050000}"/>
    <cellStyle name="Акцент4 9" xfId="597" xr:uid="{00000000-0005-0000-0000-000020050000}"/>
    <cellStyle name="Акцент4 9 2" xfId="598" xr:uid="{00000000-0005-0000-0000-000021050000}"/>
    <cellStyle name="Акцент5 10" xfId="599" xr:uid="{00000000-0005-0000-0000-000022050000}"/>
    <cellStyle name="Акцент5 2" xfId="600" xr:uid="{00000000-0005-0000-0000-000023050000}"/>
    <cellStyle name="Акцент5 2 2" xfId="601" xr:uid="{00000000-0005-0000-0000-000024050000}"/>
    <cellStyle name="Акцент5 3" xfId="602" xr:uid="{00000000-0005-0000-0000-000025050000}"/>
    <cellStyle name="Акцент5 3 2" xfId="603" xr:uid="{00000000-0005-0000-0000-000026050000}"/>
    <cellStyle name="Акцент5 4" xfId="604" xr:uid="{00000000-0005-0000-0000-000027050000}"/>
    <cellStyle name="Акцент5 4 2" xfId="605" xr:uid="{00000000-0005-0000-0000-000028050000}"/>
    <cellStyle name="Акцент5 5" xfId="606" xr:uid="{00000000-0005-0000-0000-000029050000}"/>
    <cellStyle name="Акцент5 5 2" xfId="607" xr:uid="{00000000-0005-0000-0000-00002A050000}"/>
    <cellStyle name="Акцент5 6" xfId="608" xr:uid="{00000000-0005-0000-0000-00002B050000}"/>
    <cellStyle name="Акцент5 6 2" xfId="609" xr:uid="{00000000-0005-0000-0000-00002C050000}"/>
    <cellStyle name="Акцент5 7" xfId="610" xr:uid="{00000000-0005-0000-0000-00002D050000}"/>
    <cellStyle name="Акцент5 7 2" xfId="611" xr:uid="{00000000-0005-0000-0000-00002E050000}"/>
    <cellStyle name="Акцент5 8" xfId="612" xr:uid="{00000000-0005-0000-0000-00002F050000}"/>
    <cellStyle name="Акцент5 8 2" xfId="613" xr:uid="{00000000-0005-0000-0000-000030050000}"/>
    <cellStyle name="Акцент5 9" xfId="614" xr:uid="{00000000-0005-0000-0000-000031050000}"/>
    <cellStyle name="Акцент5 9 2" xfId="615" xr:uid="{00000000-0005-0000-0000-000032050000}"/>
    <cellStyle name="Акцент6 10" xfId="616" xr:uid="{00000000-0005-0000-0000-000033050000}"/>
    <cellStyle name="Акцент6 2" xfId="617" xr:uid="{00000000-0005-0000-0000-000034050000}"/>
    <cellStyle name="Акцент6 2 2" xfId="618" xr:uid="{00000000-0005-0000-0000-000035050000}"/>
    <cellStyle name="Акцент6 3" xfId="619" xr:uid="{00000000-0005-0000-0000-000036050000}"/>
    <cellStyle name="Акцент6 3 2" xfId="620" xr:uid="{00000000-0005-0000-0000-000037050000}"/>
    <cellStyle name="Акцент6 4" xfId="621" xr:uid="{00000000-0005-0000-0000-000038050000}"/>
    <cellStyle name="Акцент6 4 2" xfId="622" xr:uid="{00000000-0005-0000-0000-000039050000}"/>
    <cellStyle name="Акцент6 5" xfId="623" xr:uid="{00000000-0005-0000-0000-00003A050000}"/>
    <cellStyle name="Акцент6 5 2" xfId="624" xr:uid="{00000000-0005-0000-0000-00003B050000}"/>
    <cellStyle name="Акцент6 6" xfId="625" xr:uid="{00000000-0005-0000-0000-00003C050000}"/>
    <cellStyle name="Акцент6 6 2" xfId="626" xr:uid="{00000000-0005-0000-0000-00003D050000}"/>
    <cellStyle name="Акцент6 7" xfId="627" xr:uid="{00000000-0005-0000-0000-00003E050000}"/>
    <cellStyle name="Акцент6 7 2" xfId="628" xr:uid="{00000000-0005-0000-0000-00003F050000}"/>
    <cellStyle name="Акцент6 8" xfId="629" xr:uid="{00000000-0005-0000-0000-000040050000}"/>
    <cellStyle name="Акцент6 8 2" xfId="630" xr:uid="{00000000-0005-0000-0000-000041050000}"/>
    <cellStyle name="Акцент6 9" xfId="631" xr:uid="{00000000-0005-0000-0000-000042050000}"/>
    <cellStyle name="Акцент6 9 2" xfId="632" xr:uid="{00000000-0005-0000-0000-000043050000}"/>
    <cellStyle name="Беззащитный" xfId="633" xr:uid="{00000000-0005-0000-0000-000044050000}"/>
    <cellStyle name="Ввод  10" xfId="634" xr:uid="{00000000-0005-0000-0000-000045050000}"/>
    <cellStyle name="Ввод  2" xfId="635" xr:uid="{00000000-0005-0000-0000-000046050000}"/>
    <cellStyle name="Ввод  2 2" xfId="636" xr:uid="{00000000-0005-0000-0000-000047050000}"/>
    <cellStyle name="Ввод  2_46EE.2011(v1.0)" xfId="1829" xr:uid="{00000000-0005-0000-0000-000048050000}"/>
    <cellStyle name="Ввод  3" xfId="637" xr:uid="{00000000-0005-0000-0000-000049050000}"/>
    <cellStyle name="Ввод  3 2" xfId="638" xr:uid="{00000000-0005-0000-0000-00004A050000}"/>
    <cellStyle name="Ввод  3_46EE.2011(v1.0)" xfId="1830" xr:uid="{00000000-0005-0000-0000-00004B050000}"/>
    <cellStyle name="Ввод  4" xfId="639" xr:uid="{00000000-0005-0000-0000-00004C050000}"/>
    <cellStyle name="Ввод  4 2" xfId="640" xr:uid="{00000000-0005-0000-0000-00004D050000}"/>
    <cellStyle name="Ввод  4_46EE.2011(v1.0)" xfId="1831" xr:uid="{00000000-0005-0000-0000-00004E050000}"/>
    <cellStyle name="Ввод  5" xfId="641" xr:uid="{00000000-0005-0000-0000-00004F050000}"/>
    <cellStyle name="Ввод  5 2" xfId="642" xr:uid="{00000000-0005-0000-0000-000050050000}"/>
    <cellStyle name="Ввод  5_46EE.2011(v1.0)" xfId="1832" xr:uid="{00000000-0005-0000-0000-000051050000}"/>
    <cellStyle name="Ввод  6" xfId="643" xr:uid="{00000000-0005-0000-0000-000052050000}"/>
    <cellStyle name="Ввод  6 2" xfId="644" xr:uid="{00000000-0005-0000-0000-000053050000}"/>
    <cellStyle name="Ввод  6_46EE.2011(v1.0)" xfId="1833" xr:uid="{00000000-0005-0000-0000-000054050000}"/>
    <cellStyle name="Ввод  7" xfId="645" xr:uid="{00000000-0005-0000-0000-000055050000}"/>
    <cellStyle name="Ввод  7 2" xfId="646" xr:uid="{00000000-0005-0000-0000-000056050000}"/>
    <cellStyle name="Ввод  7_46EE.2011(v1.0)" xfId="1834" xr:uid="{00000000-0005-0000-0000-000057050000}"/>
    <cellStyle name="Ввод  8" xfId="647" xr:uid="{00000000-0005-0000-0000-000058050000}"/>
    <cellStyle name="Ввод  8 2" xfId="648" xr:uid="{00000000-0005-0000-0000-000059050000}"/>
    <cellStyle name="Ввод  8_46EE.2011(v1.0)" xfId="1835" xr:uid="{00000000-0005-0000-0000-00005A050000}"/>
    <cellStyle name="Ввод  9" xfId="649" xr:uid="{00000000-0005-0000-0000-00005B050000}"/>
    <cellStyle name="Ввод  9 2" xfId="650" xr:uid="{00000000-0005-0000-0000-00005C050000}"/>
    <cellStyle name="Ввод  9_46EE.2011(v1.0)" xfId="1836" xr:uid="{00000000-0005-0000-0000-00005D050000}"/>
    <cellStyle name="Верт. заголовок" xfId="1837" xr:uid="{00000000-0005-0000-0000-00005E050000}"/>
    <cellStyle name="Вес_продукта" xfId="1838" xr:uid="{00000000-0005-0000-0000-00005F050000}"/>
    <cellStyle name="Вывод 10" xfId="651" xr:uid="{00000000-0005-0000-0000-000060050000}"/>
    <cellStyle name="Вывод 2" xfId="652" xr:uid="{00000000-0005-0000-0000-000061050000}"/>
    <cellStyle name="Вывод 2 2" xfId="653" xr:uid="{00000000-0005-0000-0000-000062050000}"/>
    <cellStyle name="Вывод 2_46EE.2011(v1.0)" xfId="1839" xr:uid="{00000000-0005-0000-0000-000063050000}"/>
    <cellStyle name="Вывод 3" xfId="654" xr:uid="{00000000-0005-0000-0000-000064050000}"/>
    <cellStyle name="Вывод 3 2" xfId="655" xr:uid="{00000000-0005-0000-0000-000065050000}"/>
    <cellStyle name="Вывод 3_46EE.2011(v1.0)" xfId="1840" xr:uid="{00000000-0005-0000-0000-000066050000}"/>
    <cellStyle name="Вывод 4" xfId="656" xr:uid="{00000000-0005-0000-0000-000067050000}"/>
    <cellStyle name="Вывод 4 2" xfId="657" xr:uid="{00000000-0005-0000-0000-000068050000}"/>
    <cellStyle name="Вывод 4_46EE.2011(v1.0)" xfId="1841" xr:uid="{00000000-0005-0000-0000-000069050000}"/>
    <cellStyle name="Вывод 5" xfId="658" xr:uid="{00000000-0005-0000-0000-00006A050000}"/>
    <cellStyle name="Вывод 5 2" xfId="659" xr:uid="{00000000-0005-0000-0000-00006B050000}"/>
    <cellStyle name="Вывод 5_46EE.2011(v1.0)" xfId="1842" xr:uid="{00000000-0005-0000-0000-00006C050000}"/>
    <cellStyle name="Вывод 6" xfId="660" xr:uid="{00000000-0005-0000-0000-00006D050000}"/>
    <cellStyle name="Вывод 6 2" xfId="661" xr:uid="{00000000-0005-0000-0000-00006E050000}"/>
    <cellStyle name="Вывод 6_46EE.2011(v1.0)" xfId="1843" xr:uid="{00000000-0005-0000-0000-00006F050000}"/>
    <cellStyle name="Вывод 7" xfId="662" xr:uid="{00000000-0005-0000-0000-000070050000}"/>
    <cellStyle name="Вывод 7 2" xfId="663" xr:uid="{00000000-0005-0000-0000-000071050000}"/>
    <cellStyle name="Вывод 7_46EE.2011(v1.0)" xfId="1844" xr:uid="{00000000-0005-0000-0000-000072050000}"/>
    <cellStyle name="Вывод 8" xfId="664" xr:uid="{00000000-0005-0000-0000-000073050000}"/>
    <cellStyle name="Вывод 8 2" xfId="665" xr:uid="{00000000-0005-0000-0000-000074050000}"/>
    <cellStyle name="Вывод 8_46EE.2011(v1.0)" xfId="1845" xr:uid="{00000000-0005-0000-0000-000075050000}"/>
    <cellStyle name="Вывод 9" xfId="666" xr:uid="{00000000-0005-0000-0000-000076050000}"/>
    <cellStyle name="Вывод 9 2" xfId="667" xr:uid="{00000000-0005-0000-0000-000077050000}"/>
    <cellStyle name="Вывод 9_46EE.2011(v1.0)" xfId="1846" xr:uid="{00000000-0005-0000-0000-000078050000}"/>
    <cellStyle name="Вычисление 10" xfId="668" xr:uid="{00000000-0005-0000-0000-000079050000}"/>
    <cellStyle name="Вычисление 2" xfId="669" xr:uid="{00000000-0005-0000-0000-00007A050000}"/>
    <cellStyle name="Вычисление 2 2" xfId="670" xr:uid="{00000000-0005-0000-0000-00007B050000}"/>
    <cellStyle name="Вычисление 2_46EE.2011(v1.0)" xfId="1847" xr:uid="{00000000-0005-0000-0000-00007C050000}"/>
    <cellStyle name="Вычисление 3" xfId="671" xr:uid="{00000000-0005-0000-0000-00007D050000}"/>
    <cellStyle name="Вычисление 3 2" xfId="672" xr:uid="{00000000-0005-0000-0000-00007E050000}"/>
    <cellStyle name="Вычисление 3_46EE.2011(v1.0)" xfId="1848" xr:uid="{00000000-0005-0000-0000-00007F050000}"/>
    <cellStyle name="Вычисление 4" xfId="673" xr:uid="{00000000-0005-0000-0000-000080050000}"/>
    <cellStyle name="Вычисление 4 2" xfId="674" xr:uid="{00000000-0005-0000-0000-000081050000}"/>
    <cellStyle name="Вычисление 4_46EE.2011(v1.0)" xfId="1849" xr:uid="{00000000-0005-0000-0000-000082050000}"/>
    <cellStyle name="Вычисление 5" xfId="675" xr:uid="{00000000-0005-0000-0000-000083050000}"/>
    <cellStyle name="Вычисление 5 2" xfId="676" xr:uid="{00000000-0005-0000-0000-000084050000}"/>
    <cellStyle name="Вычисление 5_46EE.2011(v1.0)" xfId="1850" xr:uid="{00000000-0005-0000-0000-000085050000}"/>
    <cellStyle name="Вычисление 6" xfId="677" xr:uid="{00000000-0005-0000-0000-000086050000}"/>
    <cellStyle name="Вычисление 6 2" xfId="678" xr:uid="{00000000-0005-0000-0000-000087050000}"/>
    <cellStyle name="Вычисление 6_46EE.2011(v1.0)" xfId="1851" xr:uid="{00000000-0005-0000-0000-000088050000}"/>
    <cellStyle name="Вычисление 7" xfId="679" xr:uid="{00000000-0005-0000-0000-000089050000}"/>
    <cellStyle name="Вычисление 7 2" xfId="680" xr:uid="{00000000-0005-0000-0000-00008A050000}"/>
    <cellStyle name="Вычисление 7_46EE.2011(v1.0)" xfId="1852" xr:uid="{00000000-0005-0000-0000-00008B050000}"/>
    <cellStyle name="Вычисление 8" xfId="681" xr:uid="{00000000-0005-0000-0000-00008C050000}"/>
    <cellStyle name="Вычисление 8 2" xfId="682" xr:uid="{00000000-0005-0000-0000-00008D050000}"/>
    <cellStyle name="Вычисление 8_46EE.2011(v1.0)" xfId="1853" xr:uid="{00000000-0005-0000-0000-00008E050000}"/>
    <cellStyle name="Вычисление 9" xfId="683" xr:uid="{00000000-0005-0000-0000-00008F050000}"/>
    <cellStyle name="Вычисление 9 2" xfId="684" xr:uid="{00000000-0005-0000-0000-000090050000}"/>
    <cellStyle name="Вычисление 9_46EE.2011(v1.0)" xfId="1854" xr:uid="{00000000-0005-0000-0000-000091050000}"/>
    <cellStyle name="Гиперссылка" xfId="2036" builtinId="8"/>
    <cellStyle name="Гиперссылка 2" xfId="685" xr:uid="{00000000-0005-0000-0000-000093050000}"/>
    <cellStyle name="Гиперссылка 3" xfId="1855" xr:uid="{00000000-0005-0000-0000-000094050000}"/>
    <cellStyle name="Гиперссылка 4" xfId="1856" xr:uid="{00000000-0005-0000-0000-000095050000}"/>
    <cellStyle name="Группа" xfId="1857" xr:uid="{00000000-0005-0000-0000-000096050000}"/>
    <cellStyle name="Группа 0" xfId="1858" xr:uid="{00000000-0005-0000-0000-000097050000}"/>
    <cellStyle name="Группа 1" xfId="1859" xr:uid="{00000000-0005-0000-0000-000098050000}"/>
    <cellStyle name="Группа 2" xfId="1860" xr:uid="{00000000-0005-0000-0000-000099050000}"/>
    <cellStyle name="Группа 3" xfId="1861" xr:uid="{00000000-0005-0000-0000-00009A050000}"/>
    <cellStyle name="Группа 4" xfId="1862" xr:uid="{00000000-0005-0000-0000-00009B050000}"/>
    <cellStyle name="Группа 5" xfId="1863" xr:uid="{00000000-0005-0000-0000-00009C050000}"/>
    <cellStyle name="Группа 6" xfId="1864" xr:uid="{00000000-0005-0000-0000-00009D050000}"/>
    <cellStyle name="Группа 7" xfId="1865" xr:uid="{00000000-0005-0000-0000-00009E050000}"/>
    <cellStyle name="Группа 8" xfId="1866" xr:uid="{00000000-0005-0000-0000-00009F050000}"/>
    <cellStyle name="Группа_additional slides_04.12.03 _1" xfId="1867" xr:uid="{00000000-0005-0000-0000-0000A0050000}"/>
    <cellStyle name="ДАТА" xfId="686" xr:uid="{00000000-0005-0000-0000-0000A1050000}"/>
    <cellStyle name="ДАТА 2" xfId="687" xr:uid="{00000000-0005-0000-0000-0000A2050000}"/>
    <cellStyle name="ДАТА 3" xfId="688" xr:uid="{00000000-0005-0000-0000-0000A3050000}"/>
    <cellStyle name="ДАТА 4" xfId="689" xr:uid="{00000000-0005-0000-0000-0000A4050000}"/>
    <cellStyle name="ДАТА 5" xfId="690" xr:uid="{00000000-0005-0000-0000-0000A5050000}"/>
    <cellStyle name="ДАТА 6" xfId="691" xr:uid="{00000000-0005-0000-0000-0000A6050000}"/>
    <cellStyle name="ДАТА 7" xfId="692" xr:uid="{00000000-0005-0000-0000-0000A7050000}"/>
    <cellStyle name="ДАТА 8" xfId="693" xr:uid="{00000000-0005-0000-0000-0000A8050000}"/>
    <cellStyle name="ДАТА 9" xfId="1868" xr:uid="{00000000-0005-0000-0000-0000A9050000}"/>
    <cellStyle name="ДАТА_1" xfId="694" xr:uid="{00000000-0005-0000-0000-0000AA050000}"/>
    <cellStyle name="Денежный 2" xfId="695" xr:uid="{00000000-0005-0000-0000-0000AB050000}"/>
    <cellStyle name="Денежный 2 2" xfId="1869" xr:uid="{00000000-0005-0000-0000-0000AC050000}"/>
    <cellStyle name="Денежный 2_INDEX.STATION.2012(v1.0)_" xfId="1870" xr:uid="{00000000-0005-0000-0000-0000AD050000}"/>
    <cellStyle name="Є_x0004_ЄЄЄЄ_x0004_ЄЄ_x0004_" xfId="2010" xr:uid="{00000000-0005-0000-0000-0000AE050000}"/>
    <cellStyle name="Заголовок" xfId="696" xr:uid="{00000000-0005-0000-0000-0000AF050000}"/>
    <cellStyle name="Заголовок 1 10" xfId="697" xr:uid="{00000000-0005-0000-0000-0000B0050000}"/>
    <cellStyle name="Заголовок 1 2" xfId="698" xr:uid="{00000000-0005-0000-0000-0000B1050000}"/>
    <cellStyle name="Заголовок 1 2 2" xfId="699" xr:uid="{00000000-0005-0000-0000-0000B2050000}"/>
    <cellStyle name="Заголовок 1 2_46EE.2011(v1.0)" xfId="1871" xr:uid="{00000000-0005-0000-0000-0000B3050000}"/>
    <cellStyle name="Заголовок 1 3" xfId="700" xr:uid="{00000000-0005-0000-0000-0000B4050000}"/>
    <cellStyle name="Заголовок 1 3 2" xfId="701" xr:uid="{00000000-0005-0000-0000-0000B5050000}"/>
    <cellStyle name="Заголовок 1 3_46EE.2011(v1.0)" xfId="1872" xr:uid="{00000000-0005-0000-0000-0000B6050000}"/>
    <cellStyle name="Заголовок 1 4" xfId="702" xr:uid="{00000000-0005-0000-0000-0000B7050000}"/>
    <cellStyle name="Заголовок 1 4 2" xfId="703" xr:uid="{00000000-0005-0000-0000-0000B8050000}"/>
    <cellStyle name="Заголовок 1 4_46EE.2011(v1.0)" xfId="1873" xr:uid="{00000000-0005-0000-0000-0000B9050000}"/>
    <cellStyle name="Заголовок 1 5" xfId="704" xr:uid="{00000000-0005-0000-0000-0000BA050000}"/>
    <cellStyle name="Заголовок 1 5 2" xfId="705" xr:uid="{00000000-0005-0000-0000-0000BB050000}"/>
    <cellStyle name="Заголовок 1 5_46EE.2011(v1.0)" xfId="1874" xr:uid="{00000000-0005-0000-0000-0000BC050000}"/>
    <cellStyle name="Заголовок 1 6" xfId="706" xr:uid="{00000000-0005-0000-0000-0000BD050000}"/>
    <cellStyle name="Заголовок 1 6 2" xfId="707" xr:uid="{00000000-0005-0000-0000-0000BE050000}"/>
    <cellStyle name="Заголовок 1 6_46EE.2011(v1.0)" xfId="1875" xr:uid="{00000000-0005-0000-0000-0000BF050000}"/>
    <cellStyle name="Заголовок 1 7" xfId="708" xr:uid="{00000000-0005-0000-0000-0000C0050000}"/>
    <cellStyle name="Заголовок 1 7 2" xfId="709" xr:uid="{00000000-0005-0000-0000-0000C1050000}"/>
    <cellStyle name="Заголовок 1 7_46EE.2011(v1.0)" xfId="1876" xr:uid="{00000000-0005-0000-0000-0000C2050000}"/>
    <cellStyle name="Заголовок 1 8" xfId="710" xr:uid="{00000000-0005-0000-0000-0000C3050000}"/>
    <cellStyle name="Заголовок 1 8 2" xfId="711" xr:uid="{00000000-0005-0000-0000-0000C4050000}"/>
    <cellStyle name="Заголовок 1 8_46EE.2011(v1.0)" xfId="1877" xr:uid="{00000000-0005-0000-0000-0000C5050000}"/>
    <cellStyle name="Заголовок 1 9" xfId="712" xr:uid="{00000000-0005-0000-0000-0000C6050000}"/>
    <cellStyle name="Заголовок 1 9 2" xfId="713" xr:uid="{00000000-0005-0000-0000-0000C7050000}"/>
    <cellStyle name="Заголовок 1 9_46EE.2011(v1.0)" xfId="1878" xr:uid="{00000000-0005-0000-0000-0000C8050000}"/>
    <cellStyle name="Заголовок 2 10" xfId="714" xr:uid="{00000000-0005-0000-0000-0000C9050000}"/>
    <cellStyle name="Заголовок 2 2" xfId="715" xr:uid="{00000000-0005-0000-0000-0000CA050000}"/>
    <cellStyle name="Заголовок 2 2 2" xfId="716" xr:uid="{00000000-0005-0000-0000-0000CB050000}"/>
    <cellStyle name="Заголовок 2 2_46EE.2011(v1.0)" xfId="1879" xr:uid="{00000000-0005-0000-0000-0000CC050000}"/>
    <cellStyle name="Заголовок 2 3" xfId="717" xr:uid="{00000000-0005-0000-0000-0000CD050000}"/>
    <cellStyle name="Заголовок 2 3 2" xfId="718" xr:uid="{00000000-0005-0000-0000-0000CE050000}"/>
    <cellStyle name="Заголовок 2 3_46EE.2011(v1.0)" xfId="1880" xr:uid="{00000000-0005-0000-0000-0000CF050000}"/>
    <cellStyle name="Заголовок 2 4" xfId="719" xr:uid="{00000000-0005-0000-0000-0000D0050000}"/>
    <cellStyle name="Заголовок 2 4 2" xfId="720" xr:uid="{00000000-0005-0000-0000-0000D1050000}"/>
    <cellStyle name="Заголовок 2 4_46EE.2011(v1.0)" xfId="1881" xr:uid="{00000000-0005-0000-0000-0000D2050000}"/>
    <cellStyle name="Заголовок 2 5" xfId="721" xr:uid="{00000000-0005-0000-0000-0000D3050000}"/>
    <cellStyle name="Заголовок 2 5 2" xfId="722" xr:uid="{00000000-0005-0000-0000-0000D4050000}"/>
    <cellStyle name="Заголовок 2 5_46EE.2011(v1.0)" xfId="1882" xr:uid="{00000000-0005-0000-0000-0000D5050000}"/>
    <cellStyle name="Заголовок 2 6" xfId="723" xr:uid="{00000000-0005-0000-0000-0000D6050000}"/>
    <cellStyle name="Заголовок 2 6 2" xfId="724" xr:uid="{00000000-0005-0000-0000-0000D7050000}"/>
    <cellStyle name="Заголовок 2 6_46EE.2011(v1.0)" xfId="1883" xr:uid="{00000000-0005-0000-0000-0000D8050000}"/>
    <cellStyle name="Заголовок 2 7" xfId="725" xr:uid="{00000000-0005-0000-0000-0000D9050000}"/>
    <cellStyle name="Заголовок 2 7 2" xfId="726" xr:uid="{00000000-0005-0000-0000-0000DA050000}"/>
    <cellStyle name="Заголовок 2 7_46EE.2011(v1.0)" xfId="1884" xr:uid="{00000000-0005-0000-0000-0000DB050000}"/>
    <cellStyle name="Заголовок 2 8" xfId="727" xr:uid="{00000000-0005-0000-0000-0000DC050000}"/>
    <cellStyle name="Заголовок 2 8 2" xfId="728" xr:uid="{00000000-0005-0000-0000-0000DD050000}"/>
    <cellStyle name="Заголовок 2 8_46EE.2011(v1.0)" xfId="1885" xr:uid="{00000000-0005-0000-0000-0000DE050000}"/>
    <cellStyle name="Заголовок 2 9" xfId="729" xr:uid="{00000000-0005-0000-0000-0000DF050000}"/>
    <cellStyle name="Заголовок 2 9 2" xfId="730" xr:uid="{00000000-0005-0000-0000-0000E0050000}"/>
    <cellStyle name="Заголовок 2 9_46EE.2011(v1.0)" xfId="1886" xr:uid="{00000000-0005-0000-0000-0000E1050000}"/>
    <cellStyle name="Заголовок 3 10" xfId="731" xr:uid="{00000000-0005-0000-0000-0000E2050000}"/>
    <cellStyle name="Заголовок 3 2" xfId="732" xr:uid="{00000000-0005-0000-0000-0000E3050000}"/>
    <cellStyle name="Заголовок 3 2 2" xfId="733" xr:uid="{00000000-0005-0000-0000-0000E4050000}"/>
    <cellStyle name="Заголовок 3 2_46EE.2011(v1.0)" xfId="1887" xr:uid="{00000000-0005-0000-0000-0000E5050000}"/>
    <cellStyle name="Заголовок 3 3" xfId="734" xr:uid="{00000000-0005-0000-0000-0000E6050000}"/>
    <cellStyle name="Заголовок 3 3 2" xfId="735" xr:uid="{00000000-0005-0000-0000-0000E7050000}"/>
    <cellStyle name="Заголовок 3 3_46EE.2011(v1.0)" xfId="1888" xr:uid="{00000000-0005-0000-0000-0000E8050000}"/>
    <cellStyle name="Заголовок 3 4" xfId="736" xr:uid="{00000000-0005-0000-0000-0000E9050000}"/>
    <cellStyle name="Заголовок 3 4 2" xfId="737" xr:uid="{00000000-0005-0000-0000-0000EA050000}"/>
    <cellStyle name="Заголовок 3 4_46EE.2011(v1.0)" xfId="1889" xr:uid="{00000000-0005-0000-0000-0000EB050000}"/>
    <cellStyle name="Заголовок 3 5" xfId="738" xr:uid="{00000000-0005-0000-0000-0000EC050000}"/>
    <cellStyle name="Заголовок 3 5 2" xfId="739" xr:uid="{00000000-0005-0000-0000-0000ED050000}"/>
    <cellStyle name="Заголовок 3 5_46EE.2011(v1.0)" xfId="1890" xr:uid="{00000000-0005-0000-0000-0000EE050000}"/>
    <cellStyle name="Заголовок 3 6" xfId="740" xr:uid="{00000000-0005-0000-0000-0000EF050000}"/>
    <cellStyle name="Заголовок 3 6 2" xfId="741" xr:uid="{00000000-0005-0000-0000-0000F0050000}"/>
    <cellStyle name="Заголовок 3 6_46EE.2011(v1.0)" xfId="1891" xr:uid="{00000000-0005-0000-0000-0000F1050000}"/>
    <cellStyle name="Заголовок 3 7" xfId="742" xr:uid="{00000000-0005-0000-0000-0000F2050000}"/>
    <cellStyle name="Заголовок 3 7 2" xfId="743" xr:uid="{00000000-0005-0000-0000-0000F3050000}"/>
    <cellStyle name="Заголовок 3 7_46EE.2011(v1.0)" xfId="1892" xr:uid="{00000000-0005-0000-0000-0000F4050000}"/>
    <cellStyle name="Заголовок 3 8" xfId="744" xr:uid="{00000000-0005-0000-0000-0000F5050000}"/>
    <cellStyle name="Заголовок 3 8 2" xfId="745" xr:uid="{00000000-0005-0000-0000-0000F6050000}"/>
    <cellStyle name="Заголовок 3 8_46EE.2011(v1.0)" xfId="1893" xr:uid="{00000000-0005-0000-0000-0000F7050000}"/>
    <cellStyle name="Заголовок 3 9" xfId="746" xr:uid="{00000000-0005-0000-0000-0000F8050000}"/>
    <cellStyle name="Заголовок 3 9 2" xfId="747" xr:uid="{00000000-0005-0000-0000-0000F9050000}"/>
    <cellStyle name="Заголовок 3 9_46EE.2011(v1.0)" xfId="1894" xr:uid="{00000000-0005-0000-0000-0000FA050000}"/>
    <cellStyle name="Заголовок 4 10" xfId="748" xr:uid="{00000000-0005-0000-0000-0000FB050000}"/>
    <cellStyle name="Заголовок 4 2" xfId="749" xr:uid="{00000000-0005-0000-0000-0000FC050000}"/>
    <cellStyle name="Заголовок 4 2 2" xfId="750" xr:uid="{00000000-0005-0000-0000-0000FD050000}"/>
    <cellStyle name="Заголовок 4 3" xfId="751" xr:uid="{00000000-0005-0000-0000-0000FE050000}"/>
    <cellStyle name="Заголовок 4 3 2" xfId="752" xr:uid="{00000000-0005-0000-0000-0000FF050000}"/>
    <cellStyle name="Заголовок 4 4" xfId="753" xr:uid="{00000000-0005-0000-0000-000000060000}"/>
    <cellStyle name="Заголовок 4 4 2" xfId="754" xr:uid="{00000000-0005-0000-0000-000001060000}"/>
    <cellStyle name="Заголовок 4 5" xfId="755" xr:uid="{00000000-0005-0000-0000-000002060000}"/>
    <cellStyle name="Заголовок 4 5 2" xfId="756" xr:uid="{00000000-0005-0000-0000-000003060000}"/>
    <cellStyle name="Заголовок 4 6" xfId="757" xr:uid="{00000000-0005-0000-0000-000004060000}"/>
    <cellStyle name="Заголовок 4 6 2" xfId="758" xr:uid="{00000000-0005-0000-0000-000005060000}"/>
    <cellStyle name="Заголовок 4 7" xfId="759" xr:uid="{00000000-0005-0000-0000-000006060000}"/>
    <cellStyle name="Заголовок 4 7 2" xfId="760" xr:uid="{00000000-0005-0000-0000-000007060000}"/>
    <cellStyle name="Заголовок 4 8" xfId="761" xr:uid="{00000000-0005-0000-0000-000008060000}"/>
    <cellStyle name="Заголовок 4 8 2" xfId="762" xr:uid="{00000000-0005-0000-0000-000009060000}"/>
    <cellStyle name="Заголовок 4 9" xfId="763" xr:uid="{00000000-0005-0000-0000-00000A060000}"/>
    <cellStyle name="Заголовок 4 9 2" xfId="764" xr:uid="{00000000-0005-0000-0000-00000B060000}"/>
    <cellStyle name="ЗАГОЛОВОК1" xfId="765" xr:uid="{00000000-0005-0000-0000-00000C060000}"/>
    <cellStyle name="ЗАГОЛОВОК2" xfId="766" xr:uid="{00000000-0005-0000-0000-00000D060000}"/>
    <cellStyle name="ЗаголовокСтолбца" xfId="767" xr:uid="{00000000-0005-0000-0000-00000E060000}"/>
    <cellStyle name="Защитный" xfId="768" xr:uid="{00000000-0005-0000-0000-00000F060000}"/>
    <cellStyle name="Значение" xfId="769" xr:uid="{00000000-0005-0000-0000-000010060000}"/>
    <cellStyle name="Зоголовок" xfId="770" xr:uid="{00000000-0005-0000-0000-000011060000}"/>
    <cellStyle name="Итог 10" xfId="771" xr:uid="{00000000-0005-0000-0000-000012060000}"/>
    <cellStyle name="Итог 2" xfId="772" xr:uid="{00000000-0005-0000-0000-000013060000}"/>
    <cellStyle name="Итог 2 2" xfId="773" xr:uid="{00000000-0005-0000-0000-000014060000}"/>
    <cellStyle name="Итог 2_46EE.2011(v1.0)" xfId="1895" xr:uid="{00000000-0005-0000-0000-000015060000}"/>
    <cellStyle name="Итог 3" xfId="774" xr:uid="{00000000-0005-0000-0000-000016060000}"/>
    <cellStyle name="Итог 3 2" xfId="775" xr:uid="{00000000-0005-0000-0000-000017060000}"/>
    <cellStyle name="Итог 3_46EE.2011(v1.0)" xfId="1896" xr:uid="{00000000-0005-0000-0000-000018060000}"/>
    <cellStyle name="Итог 4" xfId="776" xr:uid="{00000000-0005-0000-0000-000019060000}"/>
    <cellStyle name="Итог 4 2" xfId="777" xr:uid="{00000000-0005-0000-0000-00001A060000}"/>
    <cellStyle name="Итог 4_46EE.2011(v1.0)" xfId="1897" xr:uid="{00000000-0005-0000-0000-00001B060000}"/>
    <cellStyle name="Итог 5" xfId="778" xr:uid="{00000000-0005-0000-0000-00001C060000}"/>
    <cellStyle name="Итог 5 2" xfId="779" xr:uid="{00000000-0005-0000-0000-00001D060000}"/>
    <cellStyle name="Итог 5_46EE.2011(v1.0)" xfId="1898" xr:uid="{00000000-0005-0000-0000-00001E060000}"/>
    <cellStyle name="Итог 6" xfId="780" xr:uid="{00000000-0005-0000-0000-00001F060000}"/>
    <cellStyle name="Итог 6 2" xfId="781" xr:uid="{00000000-0005-0000-0000-000020060000}"/>
    <cellStyle name="Итог 6_46EE.2011(v1.0)" xfId="1899" xr:uid="{00000000-0005-0000-0000-000021060000}"/>
    <cellStyle name="Итог 7" xfId="782" xr:uid="{00000000-0005-0000-0000-000022060000}"/>
    <cellStyle name="Итог 7 2" xfId="783" xr:uid="{00000000-0005-0000-0000-000023060000}"/>
    <cellStyle name="Итог 7_46EE.2011(v1.0)" xfId="1900" xr:uid="{00000000-0005-0000-0000-000024060000}"/>
    <cellStyle name="Итог 8" xfId="784" xr:uid="{00000000-0005-0000-0000-000025060000}"/>
    <cellStyle name="Итог 8 2" xfId="785" xr:uid="{00000000-0005-0000-0000-000026060000}"/>
    <cellStyle name="Итог 8_46EE.2011(v1.0)" xfId="1901" xr:uid="{00000000-0005-0000-0000-000027060000}"/>
    <cellStyle name="Итог 9" xfId="786" xr:uid="{00000000-0005-0000-0000-000028060000}"/>
    <cellStyle name="Итог 9 2" xfId="787" xr:uid="{00000000-0005-0000-0000-000029060000}"/>
    <cellStyle name="Итог 9_46EE.2011(v1.0)" xfId="1902" xr:uid="{00000000-0005-0000-0000-00002A060000}"/>
    <cellStyle name="Итого" xfId="788" xr:uid="{00000000-0005-0000-0000-00002B060000}"/>
    <cellStyle name="ИТОГОВЫЙ" xfId="789" xr:uid="{00000000-0005-0000-0000-00002C060000}"/>
    <cellStyle name="ИТОГОВЫЙ 2" xfId="790" xr:uid="{00000000-0005-0000-0000-00002D060000}"/>
    <cellStyle name="ИТОГОВЫЙ 3" xfId="791" xr:uid="{00000000-0005-0000-0000-00002E060000}"/>
    <cellStyle name="ИТОГОВЫЙ 4" xfId="792" xr:uid="{00000000-0005-0000-0000-00002F060000}"/>
    <cellStyle name="ИТОГОВЫЙ 5" xfId="793" xr:uid="{00000000-0005-0000-0000-000030060000}"/>
    <cellStyle name="ИТОГОВЫЙ 6" xfId="794" xr:uid="{00000000-0005-0000-0000-000031060000}"/>
    <cellStyle name="ИТОГОВЫЙ 7" xfId="795" xr:uid="{00000000-0005-0000-0000-000032060000}"/>
    <cellStyle name="ИТОГОВЫЙ 8" xfId="796" xr:uid="{00000000-0005-0000-0000-000033060000}"/>
    <cellStyle name="ИТОГОВЫЙ 9" xfId="1903" xr:uid="{00000000-0005-0000-0000-000034060000}"/>
    <cellStyle name="ИТОГОВЫЙ_1" xfId="797" xr:uid="{00000000-0005-0000-0000-000035060000}"/>
    <cellStyle name="Контрольная ячейка 10" xfId="798" xr:uid="{00000000-0005-0000-0000-000036060000}"/>
    <cellStyle name="Контрольная ячейка 2" xfId="799" xr:uid="{00000000-0005-0000-0000-000037060000}"/>
    <cellStyle name="Контрольная ячейка 2 2" xfId="800" xr:uid="{00000000-0005-0000-0000-000038060000}"/>
    <cellStyle name="Контрольная ячейка 2_46EE.2011(v1.0)" xfId="1904" xr:uid="{00000000-0005-0000-0000-000039060000}"/>
    <cellStyle name="Контрольная ячейка 3" xfId="801" xr:uid="{00000000-0005-0000-0000-00003A060000}"/>
    <cellStyle name="Контрольная ячейка 3 2" xfId="802" xr:uid="{00000000-0005-0000-0000-00003B060000}"/>
    <cellStyle name="Контрольная ячейка 3_46EE.2011(v1.0)" xfId="1905" xr:uid="{00000000-0005-0000-0000-00003C060000}"/>
    <cellStyle name="Контрольная ячейка 4" xfId="803" xr:uid="{00000000-0005-0000-0000-00003D060000}"/>
    <cellStyle name="Контрольная ячейка 4 2" xfId="804" xr:uid="{00000000-0005-0000-0000-00003E060000}"/>
    <cellStyle name="Контрольная ячейка 4_46EE.2011(v1.0)" xfId="1906" xr:uid="{00000000-0005-0000-0000-00003F060000}"/>
    <cellStyle name="Контрольная ячейка 5" xfId="805" xr:uid="{00000000-0005-0000-0000-000040060000}"/>
    <cellStyle name="Контрольная ячейка 5 2" xfId="806" xr:uid="{00000000-0005-0000-0000-000041060000}"/>
    <cellStyle name="Контрольная ячейка 5_46EE.2011(v1.0)" xfId="1907" xr:uid="{00000000-0005-0000-0000-000042060000}"/>
    <cellStyle name="Контрольная ячейка 6" xfId="807" xr:uid="{00000000-0005-0000-0000-000043060000}"/>
    <cellStyle name="Контрольная ячейка 6 2" xfId="808" xr:uid="{00000000-0005-0000-0000-000044060000}"/>
    <cellStyle name="Контрольная ячейка 6_46EE.2011(v1.0)" xfId="1908" xr:uid="{00000000-0005-0000-0000-000045060000}"/>
    <cellStyle name="Контрольная ячейка 7" xfId="809" xr:uid="{00000000-0005-0000-0000-000046060000}"/>
    <cellStyle name="Контрольная ячейка 7 2" xfId="810" xr:uid="{00000000-0005-0000-0000-000047060000}"/>
    <cellStyle name="Контрольная ячейка 7_46EE.2011(v1.0)" xfId="1909" xr:uid="{00000000-0005-0000-0000-000048060000}"/>
    <cellStyle name="Контрольная ячейка 8" xfId="811" xr:uid="{00000000-0005-0000-0000-000049060000}"/>
    <cellStyle name="Контрольная ячейка 8 2" xfId="812" xr:uid="{00000000-0005-0000-0000-00004A060000}"/>
    <cellStyle name="Контрольная ячейка 8_46EE.2011(v1.0)" xfId="1910" xr:uid="{00000000-0005-0000-0000-00004B060000}"/>
    <cellStyle name="Контрольная ячейка 9" xfId="813" xr:uid="{00000000-0005-0000-0000-00004C060000}"/>
    <cellStyle name="Контрольная ячейка 9 2" xfId="814" xr:uid="{00000000-0005-0000-0000-00004D060000}"/>
    <cellStyle name="Контрольная ячейка 9_46EE.2011(v1.0)" xfId="1911" xr:uid="{00000000-0005-0000-0000-00004E060000}"/>
    <cellStyle name="Миша (бланки отчетности)" xfId="1912" xr:uid="{00000000-0005-0000-0000-00004F060000}"/>
    <cellStyle name="Мои наименования показателей" xfId="817" xr:uid="{00000000-0005-0000-0000-000050060000}"/>
    <cellStyle name="Мои наименования показателей 2" xfId="818" xr:uid="{00000000-0005-0000-0000-000051060000}"/>
    <cellStyle name="Мои наименования показателей 2 2" xfId="819" xr:uid="{00000000-0005-0000-0000-000052060000}"/>
    <cellStyle name="Мои наименования показателей 2 3" xfId="820" xr:uid="{00000000-0005-0000-0000-000053060000}"/>
    <cellStyle name="Мои наименования показателей 2 4" xfId="821" xr:uid="{00000000-0005-0000-0000-000054060000}"/>
    <cellStyle name="Мои наименования показателей 2 5" xfId="822" xr:uid="{00000000-0005-0000-0000-000055060000}"/>
    <cellStyle name="Мои наименования показателей 2 6" xfId="823" xr:uid="{00000000-0005-0000-0000-000056060000}"/>
    <cellStyle name="Мои наименования показателей 2 7" xfId="824" xr:uid="{00000000-0005-0000-0000-000057060000}"/>
    <cellStyle name="Мои наименования показателей 2 8" xfId="825" xr:uid="{00000000-0005-0000-0000-000058060000}"/>
    <cellStyle name="Мои наименования показателей 2 9" xfId="1914" xr:uid="{00000000-0005-0000-0000-000059060000}"/>
    <cellStyle name="Мои наименования показателей 2_1" xfId="826" xr:uid="{00000000-0005-0000-0000-00005A060000}"/>
    <cellStyle name="Мои наименования показателей 3" xfId="827" xr:uid="{00000000-0005-0000-0000-00005B060000}"/>
    <cellStyle name="Мои наименования показателей 3 2" xfId="828" xr:uid="{00000000-0005-0000-0000-00005C060000}"/>
    <cellStyle name="Мои наименования показателей 3 3" xfId="829" xr:uid="{00000000-0005-0000-0000-00005D060000}"/>
    <cellStyle name="Мои наименования показателей 3 4" xfId="830" xr:uid="{00000000-0005-0000-0000-00005E060000}"/>
    <cellStyle name="Мои наименования показателей 3 5" xfId="831" xr:uid="{00000000-0005-0000-0000-00005F060000}"/>
    <cellStyle name="Мои наименования показателей 3 6" xfId="832" xr:uid="{00000000-0005-0000-0000-000060060000}"/>
    <cellStyle name="Мои наименования показателей 3 7" xfId="833" xr:uid="{00000000-0005-0000-0000-000061060000}"/>
    <cellStyle name="Мои наименования показателей 3 8" xfId="834" xr:uid="{00000000-0005-0000-0000-000062060000}"/>
    <cellStyle name="Мои наименования показателей 3 9" xfId="1915" xr:uid="{00000000-0005-0000-0000-000063060000}"/>
    <cellStyle name="Мои наименования показателей 3_1" xfId="835" xr:uid="{00000000-0005-0000-0000-000064060000}"/>
    <cellStyle name="Мои наименования показателей 4" xfId="836" xr:uid="{00000000-0005-0000-0000-000065060000}"/>
    <cellStyle name="Мои наименования показателей 4 2" xfId="837" xr:uid="{00000000-0005-0000-0000-000066060000}"/>
    <cellStyle name="Мои наименования показателей 4 3" xfId="838" xr:uid="{00000000-0005-0000-0000-000067060000}"/>
    <cellStyle name="Мои наименования показателей 4 4" xfId="839" xr:uid="{00000000-0005-0000-0000-000068060000}"/>
    <cellStyle name="Мои наименования показателей 4 5" xfId="840" xr:uid="{00000000-0005-0000-0000-000069060000}"/>
    <cellStyle name="Мои наименования показателей 4 6" xfId="841" xr:uid="{00000000-0005-0000-0000-00006A060000}"/>
    <cellStyle name="Мои наименования показателей 4 7" xfId="842" xr:uid="{00000000-0005-0000-0000-00006B060000}"/>
    <cellStyle name="Мои наименования показателей 4 8" xfId="843" xr:uid="{00000000-0005-0000-0000-00006C060000}"/>
    <cellStyle name="Мои наименования показателей 4 9" xfId="1916" xr:uid="{00000000-0005-0000-0000-00006D060000}"/>
    <cellStyle name="Мои наименования показателей 4_1" xfId="844" xr:uid="{00000000-0005-0000-0000-00006E060000}"/>
    <cellStyle name="Мои наименования показателей 5" xfId="845" xr:uid="{00000000-0005-0000-0000-00006F060000}"/>
    <cellStyle name="Мои наименования показателей 5 2" xfId="846" xr:uid="{00000000-0005-0000-0000-000070060000}"/>
    <cellStyle name="Мои наименования показателей 5 3" xfId="847" xr:uid="{00000000-0005-0000-0000-000071060000}"/>
    <cellStyle name="Мои наименования показателей 5 4" xfId="848" xr:uid="{00000000-0005-0000-0000-000072060000}"/>
    <cellStyle name="Мои наименования показателей 5 5" xfId="849" xr:uid="{00000000-0005-0000-0000-000073060000}"/>
    <cellStyle name="Мои наименования показателей 5 6" xfId="850" xr:uid="{00000000-0005-0000-0000-000074060000}"/>
    <cellStyle name="Мои наименования показателей 5 7" xfId="851" xr:uid="{00000000-0005-0000-0000-000075060000}"/>
    <cellStyle name="Мои наименования показателей 5 8" xfId="852" xr:uid="{00000000-0005-0000-0000-000076060000}"/>
    <cellStyle name="Мои наименования показателей 5 9" xfId="1917" xr:uid="{00000000-0005-0000-0000-000077060000}"/>
    <cellStyle name="Мои наименования показателей 5_1" xfId="853" xr:uid="{00000000-0005-0000-0000-000078060000}"/>
    <cellStyle name="Мои наименования показателей 6" xfId="854" xr:uid="{00000000-0005-0000-0000-000079060000}"/>
    <cellStyle name="Мои наименования показателей 6 2" xfId="855" xr:uid="{00000000-0005-0000-0000-00007A060000}"/>
    <cellStyle name="Мои наименования показателей 6 3" xfId="1918" xr:uid="{00000000-0005-0000-0000-00007B060000}"/>
    <cellStyle name="Мои наименования показателей 6_46EE.2011(v1.0)" xfId="1919" xr:uid="{00000000-0005-0000-0000-00007C060000}"/>
    <cellStyle name="Мои наименования показателей 7" xfId="856" xr:uid="{00000000-0005-0000-0000-00007D060000}"/>
    <cellStyle name="Мои наименования показателей 7 2" xfId="857" xr:uid="{00000000-0005-0000-0000-00007E060000}"/>
    <cellStyle name="Мои наименования показателей 7 3" xfId="1920" xr:uid="{00000000-0005-0000-0000-00007F060000}"/>
    <cellStyle name="Мои наименования показателей 7_46EE.2011(v1.0)" xfId="1921" xr:uid="{00000000-0005-0000-0000-000080060000}"/>
    <cellStyle name="Мои наименования показателей 8" xfId="858" xr:uid="{00000000-0005-0000-0000-000081060000}"/>
    <cellStyle name="Мои наименования показателей 8 2" xfId="859" xr:uid="{00000000-0005-0000-0000-000082060000}"/>
    <cellStyle name="Мои наименования показателей 8 3" xfId="1922" xr:uid="{00000000-0005-0000-0000-000083060000}"/>
    <cellStyle name="Мои наименования показателей 8_46EE.2011(v1.0)" xfId="1923" xr:uid="{00000000-0005-0000-0000-000084060000}"/>
    <cellStyle name="Мои наименования показателей_46EE.2011" xfId="1924" xr:uid="{00000000-0005-0000-0000-000085060000}"/>
    <cellStyle name="Мой заголовок" xfId="815" xr:uid="{00000000-0005-0000-0000-000086060000}"/>
    <cellStyle name="Мой заголовок листа" xfId="816" xr:uid="{00000000-0005-0000-0000-000087060000}"/>
    <cellStyle name="Мой заголовок_Новая инструкция1_фст" xfId="1913" xr:uid="{00000000-0005-0000-0000-000088060000}"/>
    <cellStyle name="назв фил" xfId="860" xr:uid="{00000000-0005-0000-0000-000089060000}"/>
    <cellStyle name="Название 10" xfId="861" xr:uid="{00000000-0005-0000-0000-00008A060000}"/>
    <cellStyle name="Название 2" xfId="862" xr:uid="{00000000-0005-0000-0000-00008B060000}"/>
    <cellStyle name="Название 2 2" xfId="863" xr:uid="{00000000-0005-0000-0000-00008C060000}"/>
    <cellStyle name="Название 3" xfId="864" xr:uid="{00000000-0005-0000-0000-00008D060000}"/>
    <cellStyle name="Название 3 2" xfId="865" xr:uid="{00000000-0005-0000-0000-00008E060000}"/>
    <cellStyle name="Название 4" xfId="866" xr:uid="{00000000-0005-0000-0000-00008F060000}"/>
    <cellStyle name="Название 4 2" xfId="867" xr:uid="{00000000-0005-0000-0000-000090060000}"/>
    <cellStyle name="Название 5" xfId="868" xr:uid="{00000000-0005-0000-0000-000091060000}"/>
    <cellStyle name="Название 5 2" xfId="869" xr:uid="{00000000-0005-0000-0000-000092060000}"/>
    <cellStyle name="Название 6" xfId="870" xr:uid="{00000000-0005-0000-0000-000093060000}"/>
    <cellStyle name="Название 6 2" xfId="871" xr:uid="{00000000-0005-0000-0000-000094060000}"/>
    <cellStyle name="Название 7" xfId="872" xr:uid="{00000000-0005-0000-0000-000095060000}"/>
    <cellStyle name="Название 7 2" xfId="873" xr:uid="{00000000-0005-0000-0000-000096060000}"/>
    <cellStyle name="Название 8" xfId="874" xr:uid="{00000000-0005-0000-0000-000097060000}"/>
    <cellStyle name="Название 8 2" xfId="875" xr:uid="{00000000-0005-0000-0000-000098060000}"/>
    <cellStyle name="Название 9" xfId="876" xr:uid="{00000000-0005-0000-0000-000099060000}"/>
    <cellStyle name="Название 9 2" xfId="877" xr:uid="{00000000-0005-0000-0000-00009A060000}"/>
    <cellStyle name="Невидимый" xfId="1925" xr:uid="{00000000-0005-0000-0000-00009B060000}"/>
    <cellStyle name="Нейтральный 10" xfId="878" xr:uid="{00000000-0005-0000-0000-00009C060000}"/>
    <cellStyle name="Нейтральный 2" xfId="879" xr:uid="{00000000-0005-0000-0000-00009D060000}"/>
    <cellStyle name="Нейтральный 2 2" xfId="880" xr:uid="{00000000-0005-0000-0000-00009E060000}"/>
    <cellStyle name="Нейтральный 3" xfId="881" xr:uid="{00000000-0005-0000-0000-00009F060000}"/>
    <cellStyle name="Нейтральный 3 2" xfId="882" xr:uid="{00000000-0005-0000-0000-0000A0060000}"/>
    <cellStyle name="Нейтральный 4" xfId="883" xr:uid="{00000000-0005-0000-0000-0000A1060000}"/>
    <cellStyle name="Нейтральный 4 2" xfId="884" xr:uid="{00000000-0005-0000-0000-0000A2060000}"/>
    <cellStyle name="Нейтральный 5" xfId="885" xr:uid="{00000000-0005-0000-0000-0000A3060000}"/>
    <cellStyle name="Нейтральный 5 2" xfId="886" xr:uid="{00000000-0005-0000-0000-0000A4060000}"/>
    <cellStyle name="Нейтральный 6" xfId="887" xr:uid="{00000000-0005-0000-0000-0000A5060000}"/>
    <cellStyle name="Нейтральный 6 2" xfId="888" xr:uid="{00000000-0005-0000-0000-0000A6060000}"/>
    <cellStyle name="Нейтральный 7" xfId="889" xr:uid="{00000000-0005-0000-0000-0000A7060000}"/>
    <cellStyle name="Нейтральный 7 2" xfId="890" xr:uid="{00000000-0005-0000-0000-0000A8060000}"/>
    <cellStyle name="Нейтральный 8" xfId="891" xr:uid="{00000000-0005-0000-0000-0000A9060000}"/>
    <cellStyle name="Нейтральный 8 2" xfId="892" xr:uid="{00000000-0005-0000-0000-0000AA060000}"/>
    <cellStyle name="Нейтральный 9" xfId="893" xr:uid="{00000000-0005-0000-0000-0000AB060000}"/>
    <cellStyle name="Нейтральный 9 2" xfId="894" xr:uid="{00000000-0005-0000-0000-0000AC060000}"/>
    <cellStyle name="Низ1" xfId="1926" xr:uid="{00000000-0005-0000-0000-0000AD060000}"/>
    <cellStyle name="Низ2" xfId="1927" xr:uid="{00000000-0005-0000-0000-0000AE060000}"/>
    <cellStyle name="Обычный" xfId="0" builtinId="0"/>
    <cellStyle name="Обычный 10" xfId="895" xr:uid="{00000000-0005-0000-0000-0000B0060000}"/>
    <cellStyle name="Обычный 11" xfId="896" xr:uid="{00000000-0005-0000-0000-0000B1060000}"/>
    <cellStyle name="Обычный 11 2" xfId="1928" xr:uid="{00000000-0005-0000-0000-0000B2060000}"/>
    <cellStyle name="Обычный 11_46EE.2011(v1.2)" xfId="1929" xr:uid="{00000000-0005-0000-0000-0000B3060000}"/>
    <cellStyle name="Обычный 12" xfId="1930" xr:uid="{00000000-0005-0000-0000-0000B4060000}"/>
    <cellStyle name="Обычный 12 2" xfId="1931" xr:uid="{00000000-0005-0000-0000-0000B5060000}"/>
    <cellStyle name="Обычный 12 3" xfId="2006" xr:uid="{00000000-0005-0000-0000-0000B6060000}"/>
    <cellStyle name="Обычный 13" xfId="2002" xr:uid="{00000000-0005-0000-0000-0000B7060000}"/>
    <cellStyle name="Обычный 14" xfId="2007" xr:uid="{00000000-0005-0000-0000-0000B8060000}"/>
    <cellStyle name="Обычный 15" xfId="2008" xr:uid="{00000000-0005-0000-0000-0000B9060000}"/>
    <cellStyle name="Обычный 16" xfId="2009" xr:uid="{00000000-0005-0000-0000-0000BA060000}"/>
    <cellStyle name="Обычный 17" xfId="2014" xr:uid="{00000000-0005-0000-0000-0000BB060000}"/>
    <cellStyle name="Обычный 18" xfId="2026" xr:uid="{00000000-0005-0000-0000-0000BC060000}"/>
    <cellStyle name="Обычный 19" xfId="2033" xr:uid="{00000000-0005-0000-0000-0000BD060000}"/>
    <cellStyle name="Обычный 2" xfId="897" xr:uid="{00000000-0005-0000-0000-0000BE060000}"/>
    <cellStyle name="Обычный 2 10" xfId="2003" xr:uid="{00000000-0005-0000-0000-0000BF060000}"/>
    <cellStyle name="Обычный 2 2" xfId="898" xr:uid="{00000000-0005-0000-0000-0000C0060000}"/>
    <cellStyle name="Обычный 2 2 2" xfId="899" xr:uid="{00000000-0005-0000-0000-0000C1060000}"/>
    <cellStyle name="Обычный 2 2 3" xfId="900" xr:uid="{00000000-0005-0000-0000-0000C2060000}"/>
    <cellStyle name="Обычный 2 2 4" xfId="2018" xr:uid="{00000000-0005-0000-0000-0000C3060000}"/>
    <cellStyle name="Обычный 2 2_46EE.2011(v1.0)" xfId="1932" xr:uid="{00000000-0005-0000-0000-0000C4060000}"/>
    <cellStyle name="Обычный 2 3" xfId="901" xr:uid="{00000000-0005-0000-0000-0000C5060000}"/>
    <cellStyle name="Обычный 2 3 2" xfId="902" xr:uid="{00000000-0005-0000-0000-0000C6060000}"/>
    <cellStyle name="Обычный 2 3 3" xfId="1933" xr:uid="{00000000-0005-0000-0000-0000C7060000}"/>
    <cellStyle name="Обычный 2 3_46EE.2011(v1.0)" xfId="1934" xr:uid="{00000000-0005-0000-0000-0000C8060000}"/>
    <cellStyle name="Обычный 2 4" xfId="903" xr:uid="{00000000-0005-0000-0000-0000C9060000}"/>
    <cellStyle name="Обычный 2 4 2" xfId="904" xr:uid="{00000000-0005-0000-0000-0000CA060000}"/>
    <cellStyle name="Обычный 2 4 3" xfId="1935" xr:uid="{00000000-0005-0000-0000-0000CB060000}"/>
    <cellStyle name="Обычный 2 4_46EE.2011(v1.0)" xfId="1936" xr:uid="{00000000-0005-0000-0000-0000CC060000}"/>
    <cellStyle name="Обычный 2 5" xfId="905" xr:uid="{00000000-0005-0000-0000-0000CD060000}"/>
    <cellStyle name="Обычный 2 5 2" xfId="906" xr:uid="{00000000-0005-0000-0000-0000CE060000}"/>
    <cellStyle name="Обычный 2 5 3" xfId="1937" xr:uid="{00000000-0005-0000-0000-0000CF060000}"/>
    <cellStyle name="Обычный 2 5_46EE.2011(v1.0)" xfId="1938" xr:uid="{00000000-0005-0000-0000-0000D0060000}"/>
    <cellStyle name="Обычный 2 6" xfId="907" xr:uid="{00000000-0005-0000-0000-0000D1060000}"/>
    <cellStyle name="Обычный 2 6 2" xfId="908" xr:uid="{00000000-0005-0000-0000-0000D2060000}"/>
    <cellStyle name="Обычный 2 6 3" xfId="1939" xr:uid="{00000000-0005-0000-0000-0000D3060000}"/>
    <cellStyle name="Обычный 2 6_46EE.2011(v1.0)" xfId="1940" xr:uid="{00000000-0005-0000-0000-0000D4060000}"/>
    <cellStyle name="Обычный 2 7" xfId="909" xr:uid="{00000000-0005-0000-0000-0000D5060000}"/>
    <cellStyle name="Обычный 2 8" xfId="2004" xr:uid="{00000000-0005-0000-0000-0000D6060000}"/>
    <cellStyle name="Обычный 2 9" xfId="2005" xr:uid="{00000000-0005-0000-0000-0000D7060000}"/>
    <cellStyle name="Обычный 2_1" xfId="910" xr:uid="{00000000-0005-0000-0000-0000D8060000}"/>
    <cellStyle name="Обычный 20" xfId="2034" xr:uid="{00000000-0005-0000-0000-0000D9060000}"/>
    <cellStyle name="Обычный 3" xfId="911" xr:uid="{00000000-0005-0000-0000-0000DA060000}"/>
    <cellStyle name="Обычный 3 2" xfId="912" xr:uid="{00000000-0005-0000-0000-0000DB060000}"/>
    <cellStyle name="Обычный 3 2 2" xfId="2011" xr:uid="{00000000-0005-0000-0000-0000DC060000}"/>
    <cellStyle name="Обычный 3 3" xfId="913" xr:uid="{00000000-0005-0000-0000-0000DD060000}"/>
    <cellStyle name="Обычный 3 4" xfId="2031" xr:uid="{00000000-0005-0000-0000-0000DE060000}"/>
    <cellStyle name="Обычный 38" xfId="2019" xr:uid="{00000000-0005-0000-0000-0000DF060000}"/>
    <cellStyle name="Обычный 4" xfId="914" xr:uid="{00000000-0005-0000-0000-0000E0060000}"/>
    <cellStyle name="Обычный 4 2" xfId="915" xr:uid="{00000000-0005-0000-0000-0000E1060000}"/>
    <cellStyle name="Обычный 4 2 2" xfId="1941" xr:uid="{00000000-0005-0000-0000-0000E2060000}"/>
    <cellStyle name="Обычный 4 2_BALANCE.WARM.2011YEAR(v1.5)" xfId="1942" xr:uid="{00000000-0005-0000-0000-0000E3060000}"/>
    <cellStyle name="Обычный 4 3" xfId="2027" xr:uid="{00000000-0005-0000-0000-0000E4060000}"/>
    <cellStyle name="Обычный 4 4" xfId="2023" xr:uid="{00000000-0005-0000-0000-0000E5060000}"/>
    <cellStyle name="Обычный 4 5" xfId="2028" xr:uid="{00000000-0005-0000-0000-0000E6060000}"/>
    <cellStyle name="Обычный 4_ARMRAZR" xfId="1943" xr:uid="{00000000-0005-0000-0000-0000E7060000}"/>
    <cellStyle name="Обычный 5" xfId="916" xr:uid="{00000000-0005-0000-0000-0000E8060000}"/>
    <cellStyle name="Обычный 5 2" xfId="917" xr:uid="{00000000-0005-0000-0000-0000E9060000}"/>
    <cellStyle name="Обычный 6" xfId="918" xr:uid="{00000000-0005-0000-0000-0000EA060000}"/>
    <cellStyle name="Обычный 6 2" xfId="919" xr:uid="{00000000-0005-0000-0000-0000EB060000}"/>
    <cellStyle name="Обычный 7" xfId="920" xr:uid="{00000000-0005-0000-0000-0000EC060000}"/>
    <cellStyle name="Обычный 8" xfId="921" xr:uid="{00000000-0005-0000-0000-0000ED060000}"/>
    <cellStyle name="Обычный 9" xfId="922" xr:uid="{00000000-0005-0000-0000-0000EE060000}"/>
    <cellStyle name="Обычный_Приложение" xfId="2032" xr:uid="{00000000-0005-0000-0000-0000EF060000}"/>
    <cellStyle name="Ошибка" xfId="1944" xr:uid="{00000000-0005-0000-0000-0000F0060000}"/>
    <cellStyle name="Плохой 10" xfId="923" xr:uid="{00000000-0005-0000-0000-0000F1060000}"/>
    <cellStyle name="Плохой 2" xfId="924" xr:uid="{00000000-0005-0000-0000-0000F2060000}"/>
    <cellStyle name="Плохой 2 2" xfId="925" xr:uid="{00000000-0005-0000-0000-0000F3060000}"/>
    <cellStyle name="Плохой 3" xfId="926" xr:uid="{00000000-0005-0000-0000-0000F4060000}"/>
    <cellStyle name="Плохой 3 2" xfId="927" xr:uid="{00000000-0005-0000-0000-0000F5060000}"/>
    <cellStyle name="Плохой 4" xfId="928" xr:uid="{00000000-0005-0000-0000-0000F6060000}"/>
    <cellStyle name="Плохой 4 2" xfId="929" xr:uid="{00000000-0005-0000-0000-0000F7060000}"/>
    <cellStyle name="Плохой 5" xfId="930" xr:uid="{00000000-0005-0000-0000-0000F8060000}"/>
    <cellStyle name="Плохой 5 2" xfId="931" xr:uid="{00000000-0005-0000-0000-0000F9060000}"/>
    <cellStyle name="Плохой 6" xfId="932" xr:uid="{00000000-0005-0000-0000-0000FA060000}"/>
    <cellStyle name="Плохой 6 2" xfId="933" xr:uid="{00000000-0005-0000-0000-0000FB060000}"/>
    <cellStyle name="Плохой 7" xfId="934" xr:uid="{00000000-0005-0000-0000-0000FC060000}"/>
    <cellStyle name="Плохой 7 2" xfId="935" xr:uid="{00000000-0005-0000-0000-0000FD060000}"/>
    <cellStyle name="Плохой 8" xfId="936" xr:uid="{00000000-0005-0000-0000-0000FE060000}"/>
    <cellStyle name="Плохой 8 2" xfId="937" xr:uid="{00000000-0005-0000-0000-0000FF060000}"/>
    <cellStyle name="Плохой 9" xfId="938" xr:uid="{00000000-0005-0000-0000-000000070000}"/>
    <cellStyle name="Плохой 9 2" xfId="939" xr:uid="{00000000-0005-0000-0000-000001070000}"/>
    <cellStyle name="По центру с переносом" xfId="940" xr:uid="{00000000-0005-0000-0000-000002070000}"/>
    <cellStyle name="По ширине с переносом" xfId="941" xr:uid="{00000000-0005-0000-0000-000003070000}"/>
    <cellStyle name="Подгруппа" xfId="1945" xr:uid="{00000000-0005-0000-0000-000004070000}"/>
    <cellStyle name="Поле ввода" xfId="942" xr:uid="{00000000-0005-0000-0000-000005070000}"/>
    <cellStyle name="Пояснение 10" xfId="943" xr:uid="{00000000-0005-0000-0000-000006070000}"/>
    <cellStyle name="Пояснение 2" xfId="944" xr:uid="{00000000-0005-0000-0000-000007070000}"/>
    <cellStyle name="Пояснение 2 2" xfId="945" xr:uid="{00000000-0005-0000-0000-000008070000}"/>
    <cellStyle name="Пояснение 3" xfId="946" xr:uid="{00000000-0005-0000-0000-000009070000}"/>
    <cellStyle name="Пояснение 3 2" xfId="947" xr:uid="{00000000-0005-0000-0000-00000A070000}"/>
    <cellStyle name="Пояснение 4" xfId="948" xr:uid="{00000000-0005-0000-0000-00000B070000}"/>
    <cellStyle name="Пояснение 4 2" xfId="949" xr:uid="{00000000-0005-0000-0000-00000C070000}"/>
    <cellStyle name="Пояснение 5" xfId="950" xr:uid="{00000000-0005-0000-0000-00000D070000}"/>
    <cellStyle name="Пояснение 5 2" xfId="951" xr:uid="{00000000-0005-0000-0000-00000E070000}"/>
    <cellStyle name="Пояснение 6" xfId="952" xr:uid="{00000000-0005-0000-0000-00000F070000}"/>
    <cellStyle name="Пояснение 6 2" xfId="953" xr:uid="{00000000-0005-0000-0000-000010070000}"/>
    <cellStyle name="Пояснение 7" xfId="954" xr:uid="{00000000-0005-0000-0000-000011070000}"/>
    <cellStyle name="Пояснение 7 2" xfId="955" xr:uid="{00000000-0005-0000-0000-000012070000}"/>
    <cellStyle name="Пояснение 8" xfId="956" xr:uid="{00000000-0005-0000-0000-000013070000}"/>
    <cellStyle name="Пояснение 8 2" xfId="957" xr:uid="{00000000-0005-0000-0000-000014070000}"/>
    <cellStyle name="Пояснение 9" xfId="958" xr:uid="{00000000-0005-0000-0000-000015070000}"/>
    <cellStyle name="Пояснение 9 2" xfId="959" xr:uid="{00000000-0005-0000-0000-000016070000}"/>
    <cellStyle name="Примечание 10" xfId="960" xr:uid="{00000000-0005-0000-0000-000017070000}"/>
    <cellStyle name="Примечание 10 2" xfId="961" xr:uid="{00000000-0005-0000-0000-000018070000}"/>
    <cellStyle name="Примечание 10 3" xfId="1946" xr:uid="{00000000-0005-0000-0000-000019070000}"/>
    <cellStyle name="Примечание 10_46EE.2011(v1.0)" xfId="1947" xr:uid="{00000000-0005-0000-0000-00001A070000}"/>
    <cellStyle name="Примечание 11" xfId="962" xr:uid="{00000000-0005-0000-0000-00001B070000}"/>
    <cellStyle name="Примечание 11 2" xfId="963" xr:uid="{00000000-0005-0000-0000-00001C070000}"/>
    <cellStyle name="Примечание 11 3" xfId="1948" xr:uid="{00000000-0005-0000-0000-00001D070000}"/>
    <cellStyle name="Примечание 11_46EE.2011(v1.0)" xfId="1949" xr:uid="{00000000-0005-0000-0000-00001E070000}"/>
    <cellStyle name="Примечание 12" xfId="964" xr:uid="{00000000-0005-0000-0000-00001F070000}"/>
    <cellStyle name="Примечание 12 2" xfId="965" xr:uid="{00000000-0005-0000-0000-000020070000}"/>
    <cellStyle name="Примечание 12 3" xfId="1950" xr:uid="{00000000-0005-0000-0000-000021070000}"/>
    <cellStyle name="Примечание 12_46EE.2011(v1.0)" xfId="1951" xr:uid="{00000000-0005-0000-0000-000022070000}"/>
    <cellStyle name="Примечание 13" xfId="966" xr:uid="{00000000-0005-0000-0000-000023070000}"/>
    <cellStyle name="Примечание 14" xfId="967" xr:uid="{00000000-0005-0000-0000-000024070000}"/>
    <cellStyle name="Примечание 15" xfId="968" xr:uid="{00000000-0005-0000-0000-000025070000}"/>
    <cellStyle name="Примечание 16" xfId="969" xr:uid="{00000000-0005-0000-0000-000026070000}"/>
    <cellStyle name="Примечание 17" xfId="970" xr:uid="{00000000-0005-0000-0000-000027070000}"/>
    <cellStyle name="Примечание 2" xfId="971" xr:uid="{00000000-0005-0000-0000-000028070000}"/>
    <cellStyle name="Примечание 2 2" xfId="972" xr:uid="{00000000-0005-0000-0000-000029070000}"/>
    <cellStyle name="Примечание 2 3" xfId="973" xr:uid="{00000000-0005-0000-0000-00002A070000}"/>
    <cellStyle name="Примечание 2 4" xfId="974" xr:uid="{00000000-0005-0000-0000-00002B070000}"/>
    <cellStyle name="Примечание 2 5" xfId="975" xr:uid="{00000000-0005-0000-0000-00002C070000}"/>
    <cellStyle name="Примечание 2 6" xfId="976" xr:uid="{00000000-0005-0000-0000-00002D070000}"/>
    <cellStyle name="Примечание 2 7" xfId="977" xr:uid="{00000000-0005-0000-0000-00002E070000}"/>
    <cellStyle name="Примечание 2 8" xfId="978" xr:uid="{00000000-0005-0000-0000-00002F070000}"/>
    <cellStyle name="Примечание 2 9" xfId="1952" xr:uid="{00000000-0005-0000-0000-000030070000}"/>
    <cellStyle name="Примечание 2_46EE.2011(v1.0)" xfId="1953" xr:uid="{00000000-0005-0000-0000-000031070000}"/>
    <cellStyle name="Примечание 3" xfId="979" xr:uid="{00000000-0005-0000-0000-000032070000}"/>
    <cellStyle name="Примечание 3 2" xfId="980" xr:uid="{00000000-0005-0000-0000-000033070000}"/>
    <cellStyle name="Примечание 3 3" xfId="981" xr:uid="{00000000-0005-0000-0000-000034070000}"/>
    <cellStyle name="Примечание 3 4" xfId="982" xr:uid="{00000000-0005-0000-0000-000035070000}"/>
    <cellStyle name="Примечание 3 5" xfId="983" xr:uid="{00000000-0005-0000-0000-000036070000}"/>
    <cellStyle name="Примечание 3 6" xfId="984" xr:uid="{00000000-0005-0000-0000-000037070000}"/>
    <cellStyle name="Примечание 3 7" xfId="985" xr:uid="{00000000-0005-0000-0000-000038070000}"/>
    <cellStyle name="Примечание 3 8" xfId="986" xr:uid="{00000000-0005-0000-0000-000039070000}"/>
    <cellStyle name="Примечание 3 9" xfId="1954" xr:uid="{00000000-0005-0000-0000-00003A070000}"/>
    <cellStyle name="Примечание 3_46EE.2011(v1.0)" xfId="1955" xr:uid="{00000000-0005-0000-0000-00003B070000}"/>
    <cellStyle name="Примечание 4" xfId="987" xr:uid="{00000000-0005-0000-0000-00003C070000}"/>
    <cellStyle name="Примечание 4 2" xfId="988" xr:uid="{00000000-0005-0000-0000-00003D070000}"/>
    <cellStyle name="Примечание 4 3" xfId="989" xr:uid="{00000000-0005-0000-0000-00003E070000}"/>
    <cellStyle name="Примечание 4 4" xfId="990" xr:uid="{00000000-0005-0000-0000-00003F070000}"/>
    <cellStyle name="Примечание 4 5" xfId="991" xr:uid="{00000000-0005-0000-0000-000040070000}"/>
    <cellStyle name="Примечание 4 6" xfId="992" xr:uid="{00000000-0005-0000-0000-000041070000}"/>
    <cellStyle name="Примечание 4 7" xfId="993" xr:uid="{00000000-0005-0000-0000-000042070000}"/>
    <cellStyle name="Примечание 4 8" xfId="994" xr:uid="{00000000-0005-0000-0000-000043070000}"/>
    <cellStyle name="Примечание 4 9" xfId="1956" xr:uid="{00000000-0005-0000-0000-000044070000}"/>
    <cellStyle name="Примечание 4_46EE.2011(v1.0)" xfId="1957" xr:uid="{00000000-0005-0000-0000-000045070000}"/>
    <cellStyle name="Примечание 5" xfId="995" xr:uid="{00000000-0005-0000-0000-000046070000}"/>
    <cellStyle name="Примечание 5 2" xfId="996" xr:uid="{00000000-0005-0000-0000-000047070000}"/>
    <cellStyle name="Примечание 5 3" xfId="997" xr:uid="{00000000-0005-0000-0000-000048070000}"/>
    <cellStyle name="Примечание 5 4" xfId="998" xr:uid="{00000000-0005-0000-0000-000049070000}"/>
    <cellStyle name="Примечание 5 5" xfId="999" xr:uid="{00000000-0005-0000-0000-00004A070000}"/>
    <cellStyle name="Примечание 5 6" xfId="1000" xr:uid="{00000000-0005-0000-0000-00004B070000}"/>
    <cellStyle name="Примечание 5 7" xfId="1001" xr:uid="{00000000-0005-0000-0000-00004C070000}"/>
    <cellStyle name="Примечание 5 8" xfId="1002" xr:uid="{00000000-0005-0000-0000-00004D070000}"/>
    <cellStyle name="Примечание 5 9" xfId="1958" xr:uid="{00000000-0005-0000-0000-00004E070000}"/>
    <cellStyle name="Примечание 5_46EE.2011(v1.0)" xfId="1959" xr:uid="{00000000-0005-0000-0000-00004F070000}"/>
    <cellStyle name="Примечание 6" xfId="1003" xr:uid="{00000000-0005-0000-0000-000050070000}"/>
    <cellStyle name="Примечание 6 2" xfId="1004" xr:uid="{00000000-0005-0000-0000-000051070000}"/>
    <cellStyle name="Примечание 6_46EE.2011(v1.0)" xfId="1960" xr:uid="{00000000-0005-0000-0000-000052070000}"/>
    <cellStyle name="Примечание 7" xfId="1005" xr:uid="{00000000-0005-0000-0000-000053070000}"/>
    <cellStyle name="Примечание 7 2" xfId="1006" xr:uid="{00000000-0005-0000-0000-000054070000}"/>
    <cellStyle name="Примечание 7_46EE.2011(v1.0)" xfId="1961" xr:uid="{00000000-0005-0000-0000-000055070000}"/>
    <cellStyle name="Примечание 8" xfId="1007" xr:uid="{00000000-0005-0000-0000-000056070000}"/>
    <cellStyle name="Примечание 8 2" xfId="1008" xr:uid="{00000000-0005-0000-0000-000057070000}"/>
    <cellStyle name="Примечание 8_46EE.2011(v1.0)" xfId="1962" xr:uid="{00000000-0005-0000-0000-000058070000}"/>
    <cellStyle name="Примечание 9" xfId="1009" xr:uid="{00000000-0005-0000-0000-000059070000}"/>
    <cellStyle name="Примечание 9 2" xfId="1010" xr:uid="{00000000-0005-0000-0000-00005A070000}"/>
    <cellStyle name="Примечание 9_46EE.2011(v1.0)" xfId="1963" xr:uid="{00000000-0005-0000-0000-00005B070000}"/>
    <cellStyle name="Продукт" xfId="1964" xr:uid="{00000000-0005-0000-0000-00005C070000}"/>
    <cellStyle name="Процентный" xfId="2035" builtinId="5"/>
    <cellStyle name="Процентный 10" xfId="1011" xr:uid="{00000000-0005-0000-0000-00005E070000}"/>
    <cellStyle name="Процентный 14" xfId="2015" xr:uid="{00000000-0005-0000-0000-00005F070000}"/>
    <cellStyle name="Процентный 2" xfId="1012" xr:uid="{00000000-0005-0000-0000-000060070000}"/>
    <cellStyle name="Процентный 2 2" xfId="1013" xr:uid="{00000000-0005-0000-0000-000061070000}"/>
    <cellStyle name="Процентный 2 3" xfId="1014" xr:uid="{00000000-0005-0000-0000-000062070000}"/>
    <cellStyle name="Процентный 2 4" xfId="1015" xr:uid="{00000000-0005-0000-0000-000063070000}"/>
    <cellStyle name="Процентный 3" xfId="1016" xr:uid="{00000000-0005-0000-0000-000064070000}"/>
    <cellStyle name="Процентный 3 2" xfId="1017" xr:uid="{00000000-0005-0000-0000-000065070000}"/>
    <cellStyle name="Процентный 3 3" xfId="1965" xr:uid="{00000000-0005-0000-0000-000066070000}"/>
    <cellStyle name="Процентный 4" xfId="1018" xr:uid="{00000000-0005-0000-0000-000067070000}"/>
    <cellStyle name="Процентный 4 2" xfId="1966" xr:uid="{00000000-0005-0000-0000-000068070000}"/>
    <cellStyle name="Процентный 4 3" xfId="1967" xr:uid="{00000000-0005-0000-0000-000069070000}"/>
    <cellStyle name="Процентный 5" xfId="1019" xr:uid="{00000000-0005-0000-0000-00006A070000}"/>
    <cellStyle name="Процентный 6" xfId="1020" xr:uid="{00000000-0005-0000-0000-00006B070000}"/>
    <cellStyle name="Процентный 7" xfId="2016" xr:uid="{00000000-0005-0000-0000-00006C070000}"/>
    <cellStyle name="Процентный 9" xfId="1021" xr:uid="{00000000-0005-0000-0000-00006D070000}"/>
    <cellStyle name="Разница" xfId="1968" xr:uid="{00000000-0005-0000-0000-00006E070000}"/>
    <cellStyle name="Рамки" xfId="1969" xr:uid="{00000000-0005-0000-0000-00006F070000}"/>
    <cellStyle name="Сводная таблица" xfId="1970" xr:uid="{00000000-0005-0000-0000-000070070000}"/>
    <cellStyle name="Связанная ячейка 10" xfId="1022" xr:uid="{00000000-0005-0000-0000-000071070000}"/>
    <cellStyle name="Связанная ячейка 2" xfId="1023" xr:uid="{00000000-0005-0000-0000-000072070000}"/>
    <cellStyle name="Связанная ячейка 2 2" xfId="1024" xr:uid="{00000000-0005-0000-0000-000073070000}"/>
    <cellStyle name="Связанная ячейка 2_46EE.2011(v1.0)" xfId="1971" xr:uid="{00000000-0005-0000-0000-000074070000}"/>
    <cellStyle name="Связанная ячейка 3" xfId="1025" xr:uid="{00000000-0005-0000-0000-000075070000}"/>
    <cellStyle name="Связанная ячейка 3 2" xfId="1026" xr:uid="{00000000-0005-0000-0000-000076070000}"/>
    <cellStyle name="Связанная ячейка 3_46EE.2011(v1.0)" xfId="1972" xr:uid="{00000000-0005-0000-0000-000077070000}"/>
    <cellStyle name="Связанная ячейка 4" xfId="1027" xr:uid="{00000000-0005-0000-0000-000078070000}"/>
    <cellStyle name="Связанная ячейка 4 2" xfId="1028" xr:uid="{00000000-0005-0000-0000-000079070000}"/>
    <cellStyle name="Связанная ячейка 4_46EE.2011(v1.0)" xfId="1973" xr:uid="{00000000-0005-0000-0000-00007A070000}"/>
    <cellStyle name="Связанная ячейка 5" xfId="1029" xr:uid="{00000000-0005-0000-0000-00007B070000}"/>
    <cellStyle name="Связанная ячейка 5 2" xfId="1030" xr:uid="{00000000-0005-0000-0000-00007C070000}"/>
    <cellStyle name="Связанная ячейка 5_46EE.2011(v1.0)" xfId="1974" xr:uid="{00000000-0005-0000-0000-00007D070000}"/>
    <cellStyle name="Связанная ячейка 6" xfId="1031" xr:uid="{00000000-0005-0000-0000-00007E070000}"/>
    <cellStyle name="Связанная ячейка 6 2" xfId="1032" xr:uid="{00000000-0005-0000-0000-00007F070000}"/>
    <cellStyle name="Связанная ячейка 6_46EE.2011(v1.0)" xfId="1975" xr:uid="{00000000-0005-0000-0000-000080070000}"/>
    <cellStyle name="Связанная ячейка 7" xfId="1033" xr:uid="{00000000-0005-0000-0000-000081070000}"/>
    <cellStyle name="Связанная ячейка 7 2" xfId="1034" xr:uid="{00000000-0005-0000-0000-000082070000}"/>
    <cellStyle name="Связанная ячейка 7_46EE.2011(v1.0)" xfId="1976" xr:uid="{00000000-0005-0000-0000-000083070000}"/>
    <cellStyle name="Связанная ячейка 8" xfId="1035" xr:uid="{00000000-0005-0000-0000-000084070000}"/>
    <cellStyle name="Связанная ячейка 8 2" xfId="1036" xr:uid="{00000000-0005-0000-0000-000085070000}"/>
    <cellStyle name="Связанная ячейка 8_46EE.2011(v1.0)" xfId="1977" xr:uid="{00000000-0005-0000-0000-000086070000}"/>
    <cellStyle name="Связанная ячейка 9" xfId="1037" xr:uid="{00000000-0005-0000-0000-000087070000}"/>
    <cellStyle name="Связанная ячейка 9 2" xfId="1038" xr:uid="{00000000-0005-0000-0000-000088070000}"/>
    <cellStyle name="Связанная ячейка 9_46EE.2011(v1.0)" xfId="1978" xr:uid="{00000000-0005-0000-0000-000089070000}"/>
    <cellStyle name="Стиль 1" xfId="1039" xr:uid="{00000000-0005-0000-0000-00008A070000}"/>
    <cellStyle name="Стиль 1 2" xfId="1040" xr:uid="{00000000-0005-0000-0000-00008B070000}"/>
    <cellStyle name="Стиль 1 2 2" xfId="1979" xr:uid="{00000000-0005-0000-0000-00008C070000}"/>
    <cellStyle name="Стиль 1 2_46EP.2012(v0.1)" xfId="1980" xr:uid="{00000000-0005-0000-0000-00008D070000}"/>
    <cellStyle name="Стиль 1_Новая инструкция1_фст" xfId="1981" xr:uid="{00000000-0005-0000-0000-00008E070000}"/>
    <cellStyle name="Субсчет" xfId="1982" xr:uid="{00000000-0005-0000-0000-00008F070000}"/>
    <cellStyle name="Счет" xfId="1983" xr:uid="{00000000-0005-0000-0000-000090070000}"/>
    <cellStyle name="ТЕКСТ" xfId="1041" xr:uid="{00000000-0005-0000-0000-000091070000}"/>
    <cellStyle name="ТЕКСТ 2" xfId="1042" xr:uid="{00000000-0005-0000-0000-000092070000}"/>
    <cellStyle name="ТЕКСТ 3" xfId="1043" xr:uid="{00000000-0005-0000-0000-000093070000}"/>
    <cellStyle name="ТЕКСТ 4" xfId="1044" xr:uid="{00000000-0005-0000-0000-000094070000}"/>
    <cellStyle name="ТЕКСТ 5" xfId="1045" xr:uid="{00000000-0005-0000-0000-000095070000}"/>
    <cellStyle name="ТЕКСТ 6" xfId="1046" xr:uid="{00000000-0005-0000-0000-000096070000}"/>
    <cellStyle name="ТЕКСТ 7" xfId="1047" xr:uid="{00000000-0005-0000-0000-000097070000}"/>
    <cellStyle name="ТЕКСТ 8" xfId="1048" xr:uid="{00000000-0005-0000-0000-000098070000}"/>
    <cellStyle name="ТЕКСТ 9" xfId="1984" xr:uid="{00000000-0005-0000-0000-000099070000}"/>
    <cellStyle name="Текст предупреждения 10" xfId="1049" xr:uid="{00000000-0005-0000-0000-00009A070000}"/>
    <cellStyle name="Текст предупреждения 2" xfId="1050" xr:uid="{00000000-0005-0000-0000-00009B070000}"/>
    <cellStyle name="Текст предупреждения 2 2" xfId="1051" xr:uid="{00000000-0005-0000-0000-00009C070000}"/>
    <cellStyle name="Текст предупреждения 3" xfId="1052" xr:uid="{00000000-0005-0000-0000-00009D070000}"/>
    <cellStyle name="Текст предупреждения 3 2" xfId="1053" xr:uid="{00000000-0005-0000-0000-00009E070000}"/>
    <cellStyle name="Текст предупреждения 4" xfId="1054" xr:uid="{00000000-0005-0000-0000-00009F070000}"/>
    <cellStyle name="Текст предупреждения 4 2" xfId="1055" xr:uid="{00000000-0005-0000-0000-0000A0070000}"/>
    <cellStyle name="Текст предупреждения 5" xfId="1056" xr:uid="{00000000-0005-0000-0000-0000A1070000}"/>
    <cellStyle name="Текст предупреждения 5 2" xfId="1057" xr:uid="{00000000-0005-0000-0000-0000A2070000}"/>
    <cellStyle name="Текст предупреждения 6" xfId="1058" xr:uid="{00000000-0005-0000-0000-0000A3070000}"/>
    <cellStyle name="Текст предупреждения 6 2" xfId="1059" xr:uid="{00000000-0005-0000-0000-0000A4070000}"/>
    <cellStyle name="Текст предупреждения 7" xfId="1060" xr:uid="{00000000-0005-0000-0000-0000A5070000}"/>
    <cellStyle name="Текст предупреждения 7 2" xfId="1061" xr:uid="{00000000-0005-0000-0000-0000A6070000}"/>
    <cellStyle name="Текст предупреждения 8" xfId="1062" xr:uid="{00000000-0005-0000-0000-0000A7070000}"/>
    <cellStyle name="Текст предупреждения 8 2" xfId="1063" xr:uid="{00000000-0005-0000-0000-0000A8070000}"/>
    <cellStyle name="Текст предупреждения 9" xfId="1064" xr:uid="{00000000-0005-0000-0000-0000A9070000}"/>
    <cellStyle name="Текст предупреждения 9 2" xfId="1065" xr:uid="{00000000-0005-0000-0000-0000AA070000}"/>
    <cellStyle name="Текстовый" xfId="1066" xr:uid="{00000000-0005-0000-0000-0000AB070000}"/>
    <cellStyle name="Текстовый 2" xfId="1067" xr:uid="{00000000-0005-0000-0000-0000AC070000}"/>
    <cellStyle name="Текстовый 3" xfId="1068" xr:uid="{00000000-0005-0000-0000-0000AD070000}"/>
    <cellStyle name="Текстовый 4" xfId="1069" xr:uid="{00000000-0005-0000-0000-0000AE070000}"/>
    <cellStyle name="Текстовый 5" xfId="1070" xr:uid="{00000000-0005-0000-0000-0000AF070000}"/>
    <cellStyle name="Текстовый 6" xfId="1071" xr:uid="{00000000-0005-0000-0000-0000B0070000}"/>
    <cellStyle name="Текстовый 7" xfId="1072" xr:uid="{00000000-0005-0000-0000-0000B1070000}"/>
    <cellStyle name="Текстовый 8" xfId="1073" xr:uid="{00000000-0005-0000-0000-0000B2070000}"/>
    <cellStyle name="Текстовый 9" xfId="1985" xr:uid="{00000000-0005-0000-0000-0000B3070000}"/>
    <cellStyle name="Текстовый_1" xfId="1074" xr:uid="{00000000-0005-0000-0000-0000B4070000}"/>
    <cellStyle name="Тысячи [0]_22гк" xfId="1075" xr:uid="{00000000-0005-0000-0000-0000B5070000}"/>
    <cellStyle name="Тысячи_22гк" xfId="1076" xr:uid="{00000000-0005-0000-0000-0000B6070000}"/>
    <cellStyle name="ФИКСИРОВАННЫЙ" xfId="1077" xr:uid="{00000000-0005-0000-0000-0000B7070000}"/>
    <cellStyle name="ФИКСИРОВАННЫЙ 2" xfId="1078" xr:uid="{00000000-0005-0000-0000-0000B8070000}"/>
    <cellStyle name="ФИКСИРОВАННЫЙ 3" xfId="1079" xr:uid="{00000000-0005-0000-0000-0000B9070000}"/>
    <cellStyle name="ФИКСИРОВАННЫЙ 4" xfId="1080" xr:uid="{00000000-0005-0000-0000-0000BA070000}"/>
    <cellStyle name="ФИКСИРОВАННЫЙ 5" xfId="1081" xr:uid="{00000000-0005-0000-0000-0000BB070000}"/>
    <cellStyle name="ФИКСИРОВАННЫЙ 6" xfId="1082" xr:uid="{00000000-0005-0000-0000-0000BC070000}"/>
    <cellStyle name="ФИКСИРОВАННЫЙ 7" xfId="1083" xr:uid="{00000000-0005-0000-0000-0000BD070000}"/>
    <cellStyle name="ФИКСИРОВАННЫЙ 8" xfId="1084" xr:uid="{00000000-0005-0000-0000-0000BE070000}"/>
    <cellStyle name="ФИКСИРОВАННЫЙ 9" xfId="1986" xr:uid="{00000000-0005-0000-0000-0000BF070000}"/>
    <cellStyle name="ФИКСИРОВАННЫЙ_1" xfId="1085" xr:uid="{00000000-0005-0000-0000-0000C0070000}"/>
    <cellStyle name="Финансовый 14" xfId="2017" xr:uid="{00000000-0005-0000-0000-0000C1070000}"/>
    <cellStyle name="Финансовый 2" xfId="1086" xr:uid="{00000000-0005-0000-0000-0000C2070000}"/>
    <cellStyle name="Финансовый 2 2" xfId="1087" xr:uid="{00000000-0005-0000-0000-0000C3070000}"/>
    <cellStyle name="Финансовый 2 2 2" xfId="1987" xr:uid="{00000000-0005-0000-0000-0000C4070000}"/>
    <cellStyle name="Финансовый 2 2_INDEX.STATION.2012(v1.0)_" xfId="1988" xr:uid="{00000000-0005-0000-0000-0000C5070000}"/>
    <cellStyle name="Финансовый 2 3" xfId="1989" xr:uid="{00000000-0005-0000-0000-0000C6070000}"/>
    <cellStyle name="Финансовый 2_46EE.2011(v1.0)" xfId="1990" xr:uid="{00000000-0005-0000-0000-0000C7070000}"/>
    <cellStyle name="Финансовый 3" xfId="1088" xr:uid="{00000000-0005-0000-0000-0000C8070000}"/>
    <cellStyle name="Финансовый 3 2" xfId="1991" xr:uid="{00000000-0005-0000-0000-0000C9070000}"/>
    <cellStyle name="Финансовый 3 3" xfId="1992" xr:uid="{00000000-0005-0000-0000-0000CA070000}"/>
    <cellStyle name="Финансовый 3 4" xfId="1993" xr:uid="{00000000-0005-0000-0000-0000CB070000}"/>
    <cellStyle name="Финансовый 3_INDEX.STATION.2012(v1.0)_" xfId="1994" xr:uid="{00000000-0005-0000-0000-0000CC070000}"/>
    <cellStyle name="Финансовый 4" xfId="1089" xr:uid="{00000000-0005-0000-0000-0000CD070000}"/>
    <cellStyle name="Финансовый 5" xfId="1090" xr:uid="{00000000-0005-0000-0000-0000CE070000}"/>
    <cellStyle name="Финансовый 6" xfId="1091" xr:uid="{00000000-0005-0000-0000-0000CF070000}"/>
    <cellStyle name="Финансовый 7" xfId="1092" xr:uid="{00000000-0005-0000-0000-0000D0070000}"/>
    <cellStyle name="Финансовый 8" xfId="1093" xr:uid="{00000000-0005-0000-0000-0000D1070000}"/>
    <cellStyle name="Финансовый 9" xfId="1094" xr:uid="{00000000-0005-0000-0000-0000D2070000}"/>
    <cellStyle name="Финансовый0[0]_FU_bal" xfId="1995" xr:uid="{00000000-0005-0000-0000-0000D3070000}"/>
    <cellStyle name="Формула" xfId="1095" xr:uid="{00000000-0005-0000-0000-0000D4070000}"/>
    <cellStyle name="Формула 2" xfId="1096" xr:uid="{00000000-0005-0000-0000-0000D5070000}"/>
    <cellStyle name="Формула 3" xfId="2012" xr:uid="{00000000-0005-0000-0000-0000D6070000}"/>
    <cellStyle name="Формула_A РТ 2009 Рязаньэнерго" xfId="1097" xr:uid="{00000000-0005-0000-0000-0000D7070000}"/>
    <cellStyle name="ФормулаВБ" xfId="1098" xr:uid="{00000000-0005-0000-0000-0000D8070000}"/>
    <cellStyle name="ФормулаВБ 2" xfId="2013" xr:uid="{00000000-0005-0000-0000-0000D9070000}"/>
    <cellStyle name="ФормулаНаКонтроль" xfId="1099" xr:uid="{00000000-0005-0000-0000-0000DA070000}"/>
    <cellStyle name="Хороший 10" xfId="1100" xr:uid="{00000000-0005-0000-0000-0000DB070000}"/>
    <cellStyle name="Хороший 2" xfId="1101" xr:uid="{00000000-0005-0000-0000-0000DC070000}"/>
    <cellStyle name="Хороший 2 2" xfId="1102" xr:uid="{00000000-0005-0000-0000-0000DD070000}"/>
    <cellStyle name="Хороший 3" xfId="1103" xr:uid="{00000000-0005-0000-0000-0000DE070000}"/>
    <cellStyle name="Хороший 3 2" xfId="1104" xr:uid="{00000000-0005-0000-0000-0000DF070000}"/>
    <cellStyle name="Хороший 4" xfId="1105" xr:uid="{00000000-0005-0000-0000-0000E0070000}"/>
    <cellStyle name="Хороший 4 2" xfId="1106" xr:uid="{00000000-0005-0000-0000-0000E1070000}"/>
    <cellStyle name="Хороший 5" xfId="1107" xr:uid="{00000000-0005-0000-0000-0000E2070000}"/>
    <cellStyle name="Хороший 5 2" xfId="1108" xr:uid="{00000000-0005-0000-0000-0000E3070000}"/>
    <cellStyle name="Хороший 6" xfId="1109" xr:uid="{00000000-0005-0000-0000-0000E4070000}"/>
    <cellStyle name="Хороший 6 2" xfId="1110" xr:uid="{00000000-0005-0000-0000-0000E5070000}"/>
    <cellStyle name="Хороший 7" xfId="1111" xr:uid="{00000000-0005-0000-0000-0000E6070000}"/>
    <cellStyle name="Хороший 7 2" xfId="1112" xr:uid="{00000000-0005-0000-0000-0000E7070000}"/>
    <cellStyle name="Хороший 8" xfId="1113" xr:uid="{00000000-0005-0000-0000-0000E8070000}"/>
    <cellStyle name="Хороший 8 2" xfId="1114" xr:uid="{00000000-0005-0000-0000-0000E9070000}"/>
    <cellStyle name="Хороший 9" xfId="1115" xr:uid="{00000000-0005-0000-0000-0000EA070000}"/>
    <cellStyle name="Хороший 9 2" xfId="1116" xr:uid="{00000000-0005-0000-0000-0000EB070000}"/>
    <cellStyle name="Цена_продукта" xfId="1996" xr:uid="{00000000-0005-0000-0000-0000EC070000}"/>
    <cellStyle name="Цифры по центру с десятыми" xfId="1117" xr:uid="{00000000-0005-0000-0000-0000ED070000}"/>
    <cellStyle name="число" xfId="1997" xr:uid="{00000000-0005-0000-0000-0000EE070000}"/>
    <cellStyle name="Џђћ–…ќ’ќ›‰" xfId="1118" xr:uid="{00000000-0005-0000-0000-0000EF070000}"/>
    <cellStyle name="Шапка" xfId="1998" xr:uid="{00000000-0005-0000-0000-0000F0070000}"/>
    <cellStyle name="Шапка таблицы" xfId="1119" xr:uid="{00000000-0005-0000-0000-0000F1070000}"/>
    <cellStyle name="ШАУ" xfId="1999" xr:uid="{00000000-0005-0000-0000-0000F2070000}"/>
    <cellStyle name="標準_PL-CF sheet" xfId="2000" xr:uid="{00000000-0005-0000-0000-0000F3070000}"/>
    <cellStyle name="䁺_x0001_" xfId="2001" xr:uid="{00000000-0005-0000-0000-0000F4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zoomScaleSheetLayoutView="100" workbookViewId="0">
      <selection activeCell="T5" sqref="T5"/>
    </sheetView>
  </sheetViews>
  <sheetFormatPr defaultRowHeight="15"/>
  <cols>
    <col min="2" max="2" width="28" customWidth="1"/>
    <col min="4" max="8" width="0" hidden="1" customWidth="1"/>
    <col min="14" max="18" width="9.140625" style="5"/>
  </cols>
  <sheetData>
    <row r="1" spans="1:18" s="5" customFormat="1" ht="62.25" customHeight="1">
      <c r="A1" s="107" t="s">
        <v>246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5" customFormat="1"/>
    <row r="3" spans="1:18" ht="15.75">
      <c r="A3" s="114" t="s">
        <v>25</v>
      </c>
      <c r="B3" s="115" t="s">
        <v>26</v>
      </c>
      <c r="C3" s="115" t="s">
        <v>33</v>
      </c>
      <c r="D3" s="106" t="s">
        <v>255</v>
      </c>
      <c r="E3" s="106"/>
      <c r="F3" s="106"/>
      <c r="G3" s="106"/>
      <c r="H3" s="106"/>
      <c r="I3" s="106" t="s">
        <v>259</v>
      </c>
      <c r="J3" s="106"/>
      <c r="K3" s="106"/>
      <c r="L3" s="106"/>
      <c r="M3" s="106"/>
      <c r="N3" s="106" t="s">
        <v>281</v>
      </c>
      <c r="O3" s="106"/>
      <c r="P3" s="106"/>
      <c r="Q3" s="106"/>
      <c r="R3" s="106"/>
    </row>
    <row r="4" spans="1:18" ht="15.75">
      <c r="A4" s="114"/>
      <c r="B4" s="115"/>
      <c r="C4" s="115"/>
      <c r="D4" s="6" t="s">
        <v>53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27</v>
      </c>
      <c r="O4" s="6" t="s">
        <v>28</v>
      </c>
      <c r="P4" s="6" t="s">
        <v>29</v>
      </c>
      <c r="Q4" s="6" t="s">
        <v>30</v>
      </c>
      <c r="R4" s="6" t="s">
        <v>31</v>
      </c>
    </row>
    <row r="5" spans="1:18" s="5" customFormat="1" ht="15.75">
      <c r="A5" s="108" t="s">
        <v>276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8" ht="36" customHeight="1">
      <c r="A6" s="7">
        <v>1</v>
      </c>
      <c r="B6" s="8" t="s">
        <v>155</v>
      </c>
      <c r="C6" s="7" t="s">
        <v>32</v>
      </c>
      <c r="D6" s="71">
        <f t="shared" ref="D6:D7" si="0">G6+H6+F6+E6</f>
        <v>0</v>
      </c>
      <c r="E6" s="41">
        <v>0</v>
      </c>
      <c r="F6" s="41">
        <v>0</v>
      </c>
      <c r="G6" s="49">
        <v>0</v>
      </c>
      <c r="H6" s="49">
        <v>0</v>
      </c>
      <c r="I6" s="74">
        <f t="shared" ref="I6:I7" si="1">L6+M6+K6+J6</f>
        <v>0</v>
      </c>
      <c r="J6" s="41">
        <v>0</v>
      </c>
      <c r="K6" s="41">
        <v>0</v>
      </c>
      <c r="L6" s="49">
        <v>0</v>
      </c>
      <c r="M6" s="49">
        <v>0</v>
      </c>
      <c r="N6" s="74">
        <f t="shared" ref="N6:N7" si="2">Q6+R6+P6+O6</f>
        <v>0</v>
      </c>
      <c r="O6" s="93">
        <v>0</v>
      </c>
      <c r="P6" s="93">
        <v>0</v>
      </c>
      <c r="Q6" s="49">
        <v>0</v>
      </c>
      <c r="R6" s="49">
        <v>0</v>
      </c>
    </row>
    <row r="7" spans="1:18" ht="36" customHeight="1">
      <c r="A7" s="7">
        <f>1+A6</f>
        <v>2</v>
      </c>
      <c r="B7" s="10" t="s">
        <v>156</v>
      </c>
      <c r="C7" s="7" t="s">
        <v>32</v>
      </c>
      <c r="D7" s="71">
        <f t="shared" si="0"/>
        <v>2</v>
      </c>
      <c r="E7" s="41">
        <v>0</v>
      </c>
      <c r="F7" s="41">
        <v>0</v>
      </c>
      <c r="G7" s="49">
        <v>0</v>
      </c>
      <c r="H7" s="49">
        <v>2</v>
      </c>
      <c r="I7" s="74">
        <f t="shared" si="1"/>
        <v>5</v>
      </c>
      <c r="J7" s="41">
        <v>0</v>
      </c>
      <c r="K7" s="41">
        <v>0</v>
      </c>
      <c r="L7" s="49">
        <v>0</v>
      </c>
      <c r="M7" s="49">
        <v>5</v>
      </c>
      <c r="N7" s="74">
        <f t="shared" si="2"/>
        <v>5</v>
      </c>
      <c r="O7" s="93">
        <v>0</v>
      </c>
      <c r="P7" s="93">
        <v>0</v>
      </c>
      <c r="Q7" s="49">
        <v>0</v>
      </c>
      <c r="R7" s="37">
        <v>5</v>
      </c>
    </row>
    <row r="8" spans="1:18" ht="36" customHeight="1">
      <c r="A8" s="7">
        <f t="shared" ref="A8" si="3">1+A7</f>
        <v>3</v>
      </c>
      <c r="B8" s="10" t="s">
        <v>157</v>
      </c>
      <c r="C8" s="7" t="s">
        <v>32</v>
      </c>
      <c r="D8" s="41">
        <f>G8+H8+F8+E8</f>
        <v>27</v>
      </c>
      <c r="E8" s="41">
        <v>0</v>
      </c>
      <c r="F8" s="41">
        <v>0</v>
      </c>
      <c r="G8" s="73">
        <v>0</v>
      </c>
      <c r="H8" s="73">
        <v>27</v>
      </c>
      <c r="I8" s="74">
        <f>L8+M8+K8+J8</f>
        <v>42</v>
      </c>
      <c r="J8" s="74">
        <v>0</v>
      </c>
      <c r="K8" s="74">
        <v>0</v>
      </c>
      <c r="L8" s="73">
        <v>0</v>
      </c>
      <c r="M8" s="73">
        <v>42</v>
      </c>
      <c r="N8" s="74">
        <f>Q8+R8+P8+O8</f>
        <v>59</v>
      </c>
      <c r="O8" s="74">
        <v>0</v>
      </c>
      <c r="P8" s="74">
        <v>0</v>
      </c>
      <c r="Q8" s="73">
        <v>0</v>
      </c>
      <c r="R8" s="190">
        <v>59</v>
      </c>
    </row>
    <row r="9" spans="1:18" ht="15.75">
      <c r="A9" s="108" t="s">
        <v>277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/>
      <c r="O9"/>
      <c r="P9"/>
      <c r="Q9"/>
      <c r="R9"/>
    </row>
    <row r="10" spans="1:18" ht="31.5">
      <c r="A10" s="81">
        <v>1</v>
      </c>
      <c r="B10" s="8" t="s">
        <v>155</v>
      </c>
      <c r="C10" s="81" t="s">
        <v>32</v>
      </c>
      <c r="D10" s="81">
        <f t="shared" ref="D10:D11" si="4">G10+H10+F10+E10</f>
        <v>0</v>
      </c>
      <c r="E10" s="81">
        <v>0</v>
      </c>
      <c r="F10" s="81">
        <v>0</v>
      </c>
      <c r="G10" s="49">
        <v>0</v>
      </c>
      <c r="H10" s="49">
        <v>0</v>
      </c>
      <c r="I10" s="74">
        <f t="shared" ref="I10:I11" si="5">L10+M10+K10+J10</f>
        <v>0</v>
      </c>
      <c r="J10" s="81">
        <v>0</v>
      </c>
      <c r="K10" s="81">
        <v>0</v>
      </c>
      <c r="L10" s="49">
        <v>0</v>
      </c>
      <c r="M10" s="49">
        <v>0</v>
      </c>
      <c r="N10" s="74">
        <f t="shared" ref="N10:N11" si="6">Q10+R10+P10+O10</f>
        <v>0</v>
      </c>
      <c r="O10" s="93">
        <v>0</v>
      </c>
      <c r="P10" s="93">
        <v>0</v>
      </c>
      <c r="Q10" s="49">
        <v>0</v>
      </c>
      <c r="R10" s="49">
        <v>0</v>
      </c>
    </row>
    <row r="11" spans="1:18" ht="31.5">
      <c r="A11" s="81">
        <f>1+A10</f>
        <v>2</v>
      </c>
      <c r="B11" s="10" t="s">
        <v>156</v>
      </c>
      <c r="C11" s="81" t="s">
        <v>32</v>
      </c>
      <c r="D11" s="81">
        <f t="shared" si="4"/>
        <v>0</v>
      </c>
      <c r="E11" s="81">
        <v>0</v>
      </c>
      <c r="F11" s="81">
        <v>0</v>
      </c>
      <c r="G11" s="49">
        <v>0</v>
      </c>
      <c r="H11" s="49">
        <v>0</v>
      </c>
      <c r="I11" s="74">
        <f t="shared" si="5"/>
        <v>0</v>
      </c>
      <c r="J11" s="81">
        <v>0</v>
      </c>
      <c r="K11" s="81">
        <v>0</v>
      </c>
      <c r="L11" s="49">
        <v>0</v>
      </c>
      <c r="M11" s="49">
        <v>0</v>
      </c>
      <c r="N11" s="74">
        <f t="shared" si="6"/>
        <v>0</v>
      </c>
      <c r="O11" s="93">
        <v>0</v>
      </c>
      <c r="P11" s="93">
        <v>0</v>
      </c>
      <c r="Q11" s="49">
        <v>0</v>
      </c>
      <c r="R11" s="49">
        <v>0</v>
      </c>
    </row>
    <row r="12" spans="1:18" ht="31.5">
      <c r="A12" s="81">
        <f t="shared" ref="A12" si="7">1+A11</f>
        <v>3</v>
      </c>
      <c r="B12" s="10" t="s">
        <v>157</v>
      </c>
      <c r="C12" s="81" t="s">
        <v>32</v>
      </c>
      <c r="D12" s="81">
        <f>G12+H12+F12+E12</f>
        <v>0</v>
      </c>
      <c r="E12" s="81">
        <v>0</v>
      </c>
      <c r="F12" s="81">
        <v>0</v>
      </c>
      <c r="G12" s="73">
        <v>0</v>
      </c>
      <c r="H12" s="73">
        <v>0</v>
      </c>
      <c r="I12" s="74">
        <f>L12+M12+K12+J12</f>
        <v>0</v>
      </c>
      <c r="J12" s="74">
        <v>0</v>
      </c>
      <c r="K12" s="74">
        <v>0</v>
      </c>
      <c r="L12" s="73">
        <v>0</v>
      </c>
      <c r="M12" s="73">
        <v>0</v>
      </c>
      <c r="N12" s="74">
        <f>Q12+R12+P12+O12</f>
        <v>0</v>
      </c>
      <c r="O12" s="74">
        <v>0</v>
      </c>
      <c r="P12" s="74">
        <v>0</v>
      </c>
      <c r="Q12" s="73">
        <v>0</v>
      </c>
      <c r="R12" s="73">
        <v>0</v>
      </c>
    </row>
    <row r="13" spans="1:18" ht="15.75">
      <c r="A13" s="111" t="s">
        <v>278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/>
      <c r="O13"/>
      <c r="P13"/>
      <c r="Q13"/>
      <c r="R13"/>
    </row>
    <row r="14" spans="1:18" ht="31.5">
      <c r="A14" s="81">
        <v>1</v>
      </c>
      <c r="B14" s="8" t="s">
        <v>155</v>
      </c>
      <c r="C14" s="81" t="s">
        <v>32</v>
      </c>
      <c r="D14" s="81">
        <f t="shared" ref="D14:D15" si="8">G14+H14+F14+E14</f>
        <v>0</v>
      </c>
      <c r="E14" s="81">
        <v>0</v>
      </c>
      <c r="F14" s="81">
        <v>0</v>
      </c>
      <c r="G14" s="49">
        <v>0</v>
      </c>
      <c r="H14" s="49">
        <v>0</v>
      </c>
      <c r="I14" s="74">
        <f t="shared" ref="I14:I15" si="9">L14+M14+K14+J14</f>
        <v>0</v>
      </c>
      <c r="J14" s="81">
        <v>0</v>
      </c>
      <c r="K14" s="81">
        <v>0</v>
      </c>
      <c r="L14" s="49">
        <v>0</v>
      </c>
      <c r="M14" s="49">
        <v>0</v>
      </c>
      <c r="N14" s="74">
        <f t="shared" ref="N14:N15" si="10">Q14+R14+P14+O14</f>
        <v>0</v>
      </c>
      <c r="O14" s="93">
        <v>0</v>
      </c>
      <c r="P14" s="93">
        <v>0</v>
      </c>
      <c r="Q14" s="49">
        <v>0</v>
      </c>
      <c r="R14" s="49">
        <v>0</v>
      </c>
    </row>
    <row r="15" spans="1:18" ht="31.5">
      <c r="A15" s="81">
        <f>1+A14</f>
        <v>2</v>
      </c>
      <c r="B15" s="10" t="s">
        <v>156</v>
      </c>
      <c r="C15" s="81" t="s">
        <v>32</v>
      </c>
      <c r="D15" s="81">
        <f t="shared" si="8"/>
        <v>2</v>
      </c>
      <c r="E15" s="81">
        <v>0</v>
      </c>
      <c r="F15" s="81">
        <v>0</v>
      </c>
      <c r="G15" s="49">
        <v>0</v>
      </c>
      <c r="H15" s="49">
        <v>2</v>
      </c>
      <c r="I15" s="74">
        <f t="shared" si="9"/>
        <v>5</v>
      </c>
      <c r="J15" s="81">
        <v>0</v>
      </c>
      <c r="K15" s="81">
        <v>0</v>
      </c>
      <c r="L15" s="49">
        <v>0</v>
      </c>
      <c r="M15" s="49">
        <v>5</v>
      </c>
      <c r="N15" s="74">
        <f t="shared" si="10"/>
        <v>5</v>
      </c>
      <c r="O15" s="93">
        <v>0</v>
      </c>
      <c r="P15" s="93">
        <v>0</v>
      </c>
      <c r="Q15" s="49">
        <v>0</v>
      </c>
      <c r="R15" s="49">
        <v>5</v>
      </c>
    </row>
    <row r="16" spans="1:18" ht="31.5">
      <c r="A16" s="81">
        <f t="shared" ref="A16" si="11">1+A15</f>
        <v>3</v>
      </c>
      <c r="B16" s="10" t="s">
        <v>157</v>
      </c>
      <c r="C16" s="81" t="s">
        <v>32</v>
      </c>
      <c r="D16" s="81">
        <f>G16+H16+F16+E16</f>
        <v>27</v>
      </c>
      <c r="E16" s="81">
        <v>0</v>
      </c>
      <c r="F16" s="81">
        <v>0</v>
      </c>
      <c r="G16" s="73">
        <v>0</v>
      </c>
      <c r="H16" s="73">
        <v>27</v>
      </c>
      <c r="I16" s="74">
        <f>L16+M16+K16+J16</f>
        <v>42</v>
      </c>
      <c r="J16" s="74">
        <v>0</v>
      </c>
      <c r="K16" s="74">
        <v>0</v>
      </c>
      <c r="L16" s="73">
        <v>0</v>
      </c>
      <c r="M16" s="73">
        <v>42</v>
      </c>
      <c r="N16" s="74">
        <f>Q16+R16+P16+O16</f>
        <v>59</v>
      </c>
      <c r="O16" s="74">
        <v>0</v>
      </c>
      <c r="P16" s="74">
        <v>0</v>
      </c>
      <c r="Q16" s="73">
        <v>0</v>
      </c>
      <c r="R16" s="73">
        <v>59</v>
      </c>
    </row>
  </sheetData>
  <mergeCells count="10">
    <mergeCell ref="N3:R3"/>
    <mergeCell ref="A1:R1"/>
    <mergeCell ref="A5:M5"/>
    <mergeCell ref="A9:M9"/>
    <mergeCell ref="A13:M13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8"/>
  <sheetViews>
    <sheetView tabSelected="1" zoomScaleSheetLayoutView="100" workbookViewId="0">
      <selection activeCell="E2" sqref="E2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07" t="s">
        <v>284</v>
      </c>
      <c r="B1" s="107"/>
    </row>
    <row r="2" spans="1:2" ht="161.25" customHeight="1">
      <c r="A2" s="197" t="s">
        <v>328</v>
      </c>
      <c r="B2" s="197"/>
    </row>
    <row r="3" spans="1:2" ht="29.25" customHeight="1">
      <c r="A3" s="197" t="s">
        <v>329</v>
      </c>
      <c r="B3" s="197"/>
    </row>
    <row r="4" spans="1:2" ht="29.25" customHeight="1">
      <c r="A4" s="197" t="s">
        <v>330</v>
      </c>
      <c r="B4" s="197"/>
    </row>
    <row r="5" spans="1:2" ht="29.25" customHeight="1">
      <c r="A5" s="197" t="s">
        <v>331</v>
      </c>
      <c r="B5" s="197"/>
    </row>
    <row r="7" spans="1:2">
      <c r="B7" s="196"/>
    </row>
    <row r="8" spans="1:2">
      <c r="B8" s="196" t="s">
        <v>327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0"/>
  <sheetViews>
    <sheetView topLeftCell="A13" zoomScale="70" zoomScaleNormal="70" zoomScaleSheetLayoutView="70" workbookViewId="0">
      <selection activeCell="L9" sqref="L9"/>
    </sheetView>
  </sheetViews>
  <sheetFormatPr defaultRowHeight="15"/>
  <cols>
    <col min="1" max="1" width="9.140625" style="75"/>
    <col min="2" max="2" width="36.7109375" style="75" customWidth="1"/>
    <col min="3" max="3" width="12" style="75" customWidth="1"/>
    <col min="4" max="4" width="12.85546875" style="75" customWidth="1"/>
    <col min="5" max="5" width="14.140625" style="75" customWidth="1"/>
    <col min="6" max="7" width="12.5703125" style="75" customWidth="1"/>
    <col min="8" max="8" width="14.140625" style="75" customWidth="1"/>
    <col min="9" max="9" width="13.85546875" style="75" customWidth="1"/>
    <col min="10" max="10" width="13.5703125" style="75" customWidth="1"/>
    <col min="11" max="11" width="15.7109375" style="75" customWidth="1"/>
    <col min="12" max="12" width="13" style="75" customWidth="1"/>
    <col min="13" max="13" width="13.140625" style="75" customWidth="1"/>
    <col min="14" max="14" width="16.28515625" style="75" customWidth="1"/>
    <col min="15" max="15" width="11.5703125" style="75" customWidth="1"/>
    <col min="16" max="16" width="13.140625" style="75" customWidth="1"/>
    <col min="17" max="17" width="13.85546875" style="75" customWidth="1"/>
    <col min="18" max="18" width="10.140625" style="75" customWidth="1"/>
    <col min="19" max="16384" width="9.140625" style="75"/>
  </cols>
  <sheetData>
    <row r="1" spans="1:18" ht="22.5" customHeight="1">
      <c r="A1" s="182" t="s">
        <v>164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3" spans="1:18" ht="15.75">
      <c r="A3" s="148" t="s">
        <v>0</v>
      </c>
      <c r="B3" s="148" t="s">
        <v>1</v>
      </c>
      <c r="C3" s="148" t="s">
        <v>52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 t="s">
        <v>53</v>
      </c>
    </row>
    <row r="4" spans="1:18" ht="45" customHeight="1">
      <c r="A4" s="148"/>
      <c r="B4" s="148"/>
      <c r="C4" s="148" t="s">
        <v>54</v>
      </c>
      <c r="D4" s="148"/>
      <c r="E4" s="148"/>
      <c r="F4" s="148" t="s">
        <v>55</v>
      </c>
      <c r="G4" s="148"/>
      <c r="H4" s="148"/>
      <c r="I4" s="148" t="s">
        <v>56</v>
      </c>
      <c r="J4" s="148"/>
      <c r="K4" s="148"/>
      <c r="L4" s="148" t="s">
        <v>57</v>
      </c>
      <c r="M4" s="148"/>
      <c r="N4" s="148"/>
      <c r="O4" s="148" t="s">
        <v>58</v>
      </c>
      <c r="P4" s="148"/>
      <c r="Q4" s="148"/>
      <c r="R4" s="148"/>
    </row>
    <row r="5" spans="1:18" ht="59.25" customHeight="1">
      <c r="A5" s="148"/>
      <c r="B5" s="148"/>
      <c r="C5" s="148">
        <v>2018</v>
      </c>
      <c r="D5" s="141">
        <v>2019</v>
      </c>
      <c r="E5" s="148" t="s">
        <v>59</v>
      </c>
      <c r="F5" s="148">
        <v>2018</v>
      </c>
      <c r="G5" s="141">
        <v>2019</v>
      </c>
      <c r="H5" s="148" t="s">
        <v>59</v>
      </c>
      <c r="I5" s="148">
        <v>2018</v>
      </c>
      <c r="J5" s="141">
        <v>2019</v>
      </c>
      <c r="K5" s="148" t="s">
        <v>59</v>
      </c>
      <c r="L5" s="148">
        <v>2018</v>
      </c>
      <c r="M5" s="141">
        <v>2019</v>
      </c>
      <c r="N5" s="148" t="s">
        <v>59</v>
      </c>
      <c r="O5" s="148">
        <v>2018</v>
      </c>
      <c r="P5" s="141">
        <v>2019</v>
      </c>
      <c r="Q5" s="148" t="s">
        <v>59</v>
      </c>
      <c r="R5" s="183"/>
    </row>
    <row r="6" spans="1:18" ht="15" customHeight="1">
      <c r="A6" s="148"/>
      <c r="B6" s="148"/>
      <c r="C6" s="148"/>
      <c r="D6" s="140"/>
      <c r="E6" s="148"/>
      <c r="F6" s="148"/>
      <c r="G6" s="140"/>
      <c r="H6" s="148"/>
      <c r="I6" s="148"/>
      <c r="J6" s="140"/>
      <c r="K6" s="148"/>
      <c r="L6" s="148"/>
      <c r="M6" s="140"/>
      <c r="N6" s="148"/>
      <c r="O6" s="148"/>
      <c r="P6" s="140"/>
      <c r="Q6" s="148"/>
      <c r="R6" s="183"/>
    </row>
    <row r="7" spans="1:18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</row>
    <row r="8" spans="1:18" ht="55.5" customHeight="1">
      <c r="A8" s="78">
        <v>1</v>
      </c>
      <c r="B8" s="79" t="s">
        <v>60</v>
      </c>
      <c r="C8" s="36">
        <v>0</v>
      </c>
      <c r="D8" s="36">
        <v>0</v>
      </c>
      <c r="E8" s="80" t="e">
        <f>(D8-C8)/C8*100</f>
        <v>#DIV/0!</v>
      </c>
      <c r="F8" s="36">
        <v>0</v>
      </c>
      <c r="G8" s="36">
        <v>0</v>
      </c>
      <c r="H8" s="80">
        <f>T10</f>
        <v>0</v>
      </c>
      <c r="I8" s="36">
        <v>0</v>
      </c>
      <c r="J8" s="36">
        <v>0</v>
      </c>
      <c r="K8" s="80" t="e">
        <f>(J8-I8)/I8*100</f>
        <v>#DIV/0!</v>
      </c>
      <c r="L8" s="36">
        <v>0</v>
      </c>
      <c r="M8" s="36">
        <v>0</v>
      </c>
      <c r="N8" s="80">
        <v>0</v>
      </c>
      <c r="O8" s="36">
        <v>0</v>
      </c>
      <c r="P8" s="36">
        <v>0</v>
      </c>
      <c r="Q8" s="80">
        <v>0</v>
      </c>
      <c r="R8" s="36">
        <f>C8+D8+F8+G8+I8+J8+L8+M8+O8+P8</f>
        <v>0</v>
      </c>
    </row>
    <row r="9" spans="1:18" ht="101.25" customHeight="1">
      <c r="A9" s="78">
        <v>2</v>
      </c>
      <c r="B9" s="79" t="s">
        <v>61</v>
      </c>
      <c r="C9" s="36">
        <v>0</v>
      </c>
      <c r="D9" s="36">
        <v>0</v>
      </c>
      <c r="E9" s="80" t="e">
        <f>(D9-C9)/C9*100</f>
        <v>#DIV/0!</v>
      </c>
      <c r="F9" s="36">
        <v>0</v>
      </c>
      <c r="G9" s="36">
        <v>0</v>
      </c>
      <c r="H9" s="80" t="e">
        <f>(G9-F9)/F9*100</f>
        <v>#DIV/0!</v>
      </c>
      <c r="I9" s="36">
        <v>0</v>
      </c>
      <c r="J9" s="36">
        <v>0</v>
      </c>
      <c r="K9" s="80" t="e">
        <f>(J9-I9)/I9*100</f>
        <v>#DIV/0!</v>
      </c>
      <c r="L9" s="36">
        <v>0</v>
      </c>
      <c r="M9" s="36">
        <v>0</v>
      </c>
      <c r="N9" s="80">
        <v>0</v>
      </c>
      <c r="O9" s="36">
        <v>0</v>
      </c>
      <c r="P9" s="36">
        <v>0</v>
      </c>
      <c r="Q9" s="80">
        <v>0</v>
      </c>
      <c r="R9" s="36">
        <f>C9+D9+F9+G9+I9+J9+L9+M9+O9+P9</f>
        <v>0</v>
      </c>
    </row>
    <row r="10" spans="1:18" ht="166.5" customHeight="1">
      <c r="A10" s="78">
        <v>3</v>
      </c>
      <c r="B10" s="79" t="s">
        <v>62</v>
      </c>
      <c r="C10" s="36">
        <v>0</v>
      </c>
      <c r="D10" s="36">
        <v>0</v>
      </c>
      <c r="E10" s="80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80">
        <v>0</v>
      </c>
      <c r="L10" s="36">
        <v>0</v>
      </c>
      <c r="M10" s="36">
        <v>0</v>
      </c>
      <c r="N10" s="80">
        <v>0</v>
      </c>
      <c r="O10" s="36">
        <v>0</v>
      </c>
      <c r="P10" s="36">
        <v>0</v>
      </c>
      <c r="Q10" s="80">
        <v>0</v>
      </c>
      <c r="R10" s="36">
        <f t="shared" ref="R10:R13" si="0">C10+D10+F10+G10+I10+J10+L10+M10+O10+P10</f>
        <v>0</v>
      </c>
    </row>
    <row r="11" spans="1:18" ht="57" customHeight="1">
      <c r="A11" s="78" t="s">
        <v>16</v>
      </c>
      <c r="B11" s="79" t="s">
        <v>63</v>
      </c>
      <c r="C11" s="36">
        <v>0</v>
      </c>
      <c r="D11" s="36">
        <v>0</v>
      </c>
      <c r="E11" s="80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80">
        <v>0</v>
      </c>
      <c r="L11" s="36">
        <v>0</v>
      </c>
      <c r="M11" s="36">
        <v>0</v>
      </c>
      <c r="N11" s="80">
        <v>0</v>
      </c>
      <c r="O11" s="36">
        <v>0</v>
      </c>
      <c r="P11" s="36">
        <v>0</v>
      </c>
      <c r="Q11" s="80">
        <v>0</v>
      </c>
      <c r="R11" s="36">
        <f t="shared" si="0"/>
        <v>0</v>
      </c>
    </row>
    <row r="12" spans="1:18" ht="45.75" customHeight="1">
      <c r="A12" s="78" t="s">
        <v>17</v>
      </c>
      <c r="B12" s="79" t="s">
        <v>64</v>
      </c>
      <c r="C12" s="36">
        <v>0</v>
      </c>
      <c r="D12" s="36">
        <v>0</v>
      </c>
      <c r="E12" s="80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80">
        <v>0</v>
      </c>
      <c r="L12" s="36">
        <v>0</v>
      </c>
      <c r="M12" s="36">
        <v>0</v>
      </c>
      <c r="N12" s="80">
        <v>0</v>
      </c>
      <c r="O12" s="36">
        <v>0</v>
      </c>
      <c r="P12" s="36">
        <v>0</v>
      </c>
      <c r="Q12" s="80">
        <v>0</v>
      </c>
      <c r="R12" s="36">
        <f t="shared" si="0"/>
        <v>0</v>
      </c>
    </row>
    <row r="13" spans="1:18" ht="100.5" customHeight="1">
      <c r="A13" s="78">
        <v>4</v>
      </c>
      <c r="B13" s="79" t="s">
        <v>65</v>
      </c>
      <c r="C13" s="36">
        <v>0</v>
      </c>
      <c r="D13" s="36">
        <v>0</v>
      </c>
      <c r="E13" s="80" t="e">
        <f>(D13-C13)/C13*100</f>
        <v>#DIV/0!</v>
      </c>
      <c r="F13" s="36">
        <v>0</v>
      </c>
      <c r="G13" s="36">
        <v>0</v>
      </c>
      <c r="H13" s="80" t="e">
        <f>(G13-F13)/F13*100</f>
        <v>#DIV/0!</v>
      </c>
      <c r="I13" s="36">
        <v>0</v>
      </c>
      <c r="J13" s="36">
        <v>0</v>
      </c>
      <c r="K13" s="80" t="e">
        <f>(J13-I13)/I13*100</f>
        <v>#DIV/0!</v>
      </c>
      <c r="L13" s="36">
        <v>0</v>
      </c>
      <c r="M13" s="36">
        <v>0</v>
      </c>
      <c r="N13" s="80">
        <v>0</v>
      </c>
      <c r="O13" s="36">
        <v>0</v>
      </c>
      <c r="P13" s="36">
        <v>0</v>
      </c>
      <c r="Q13" s="80">
        <v>0</v>
      </c>
      <c r="R13" s="36">
        <f t="shared" si="0"/>
        <v>0</v>
      </c>
    </row>
    <row r="14" spans="1:18" ht="69" customHeight="1">
      <c r="A14" s="78">
        <v>5</v>
      </c>
      <c r="B14" s="79" t="s">
        <v>66</v>
      </c>
      <c r="C14" s="36">
        <v>0</v>
      </c>
      <c r="D14" s="36">
        <v>0</v>
      </c>
      <c r="E14" s="80" t="e">
        <f>(D14-C14)/C14*100</f>
        <v>#DIV/0!</v>
      </c>
      <c r="F14" s="36">
        <v>0</v>
      </c>
      <c r="G14" s="36">
        <v>0</v>
      </c>
      <c r="H14" s="80" t="e">
        <f>(G14-F14)/F14*100</f>
        <v>#DIV/0!</v>
      </c>
      <c r="I14" s="36">
        <v>0</v>
      </c>
      <c r="J14" s="36">
        <v>0</v>
      </c>
      <c r="K14" s="80" t="e">
        <f>(J14-I14)/I14*100</f>
        <v>#DIV/0!</v>
      </c>
      <c r="L14" s="36">
        <v>0</v>
      </c>
      <c r="M14" s="36">
        <v>0</v>
      </c>
      <c r="N14" s="80">
        <v>100</v>
      </c>
      <c r="O14" s="36">
        <v>0</v>
      </c>
      <c r="P14" s="36">
        <v>0</v>
      </c>
      <c r="Q14" s="80">
        <v>0</v>
      </c>
      <c r="R14" s="36">
        <f t="shared" ref="R14:R19" si="1">C14+D14+F14+G14+I14+J14+L14+M14+O14+P14</f>
        <v>0</v>
      </c>
    </row>
    <row r="15" spans="1:18" ht="69" customHeight="1">
      <c r="A15" s="78">
        <v>6</v>
      </c>
      <c r="B15" s="79" t="s">
        <v>67</v>
      </c>
      <c r="C15" s="36">
        <v>0</v>
      </c>
      <c r="D15" s="36">
        <v>0</v>
      </c>
      <c r="E15" s="80" t="e">
        <f>(D15-C15)/C15*100</f>
        <v>#DIV/0!</v>
      </c>
      <c r="F15" s="36">
        <v>0</v>
      </c>
      <c r="G15" s="36">
        <v>0</v>
      </c>
      <c r="H15" s="80" t="e">
        <f>(G15-F15)/F15*100</f>
        <v>#DIV/0!</v>
      </c>
      <c r="I15" s="36">
        <v>0</v>
      </c>
      <c r="J15" s="36">
        <v>0</v>
      </c>
      <c r="K15" s="80" t="e">
        <f>(J15-I15)/I15*100</f>
        <v>#DIV/0!</v>
      </c>
      <c r="L15" s="36">
        <v>0</v>
      </c>
      <c r="M15" s="36">
        <v>0</v>
      </c>
      <c r="N15" s="80">
        <v>0</v>
      </c>
      <c r="O15" s="36">
        <v>0</v>
      </c>
      <c r="P15" s="36">
        <v>0</v>
      </c>
      <c r="Q15" s="80">
        <v>0</v>
      </c>
      <c r="R15" s="36">
        <f t="shared" si="1"/>
        <v>0</v>
      </c>
    </row>
    <row r="16" spans="1:18" ht="137.25" customHeight="1">
      <c r="A16" s="78">
        <v>7</v>
      </c>
      <c r="B16" s="79" t="s">
        <v>68</v>
      </c>
      <c r="C16" s="36">
        <v>0</v>
      </c>
      <c r="D16" s="36">
        <v>0</v>
      </c>
      <c r="E16" s="80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80">
        <v>0</v>
      </c>
      <c r="L16" s="36">
        <v>0</v>
      </c>
      <c r="M16" s="36">
        <v>0</v>
      </c>
      <c r="N16" s="80">
        <v>0</v>
      </c>
      <c r="O16" s="36">
        <v>0</v>
      </c>
      <c r="P16" s="36">
        <v>0</v>
      </c>
      <c r="Q16" s="80">
        <v>0</v>
      </c>
      <c r="R16" s="36">
        <f t="shared" si="1"/>
        <v>0</v>
      </c>
    </row>
    <row r="17" spans="1:18" ht="47.25" customHeight="1">
      <c r="A17" s="78" t="s">
        <v>70</v>
      </c>
      <c r="B17" s="79" t="s">
        <v>63</v>
      </c>
      <c r="C17" s="36">
        <v>0</v>
      </c>
      <c r="D17" s="36">
        <v>0</v>
      </c>
      <c r="E17" s="80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80">
        <v>0</v>
      </c>
      <c r="L17" s="36">
        <v>0</v>
      </c>
      <c r="M17" s="36">
        <v>0</v>
      </c>
      <c r="N17" s="80">
        <v>0</v>
      </c>
      <c r="O17" s="36">
        <v>0</v>
      </c>
      <c r="P17" s="36">
        <v>0</v>
      </c>
      <c r="Q17" s="80">
        <v>0</v>
      </c>
      <c r="R17" s="36">
        <f t="shared" si="1"/>
        <v>0</v>
      </c>
    </row>
    <row r="18" spans="1:18" ht="35.25" customHeight="1">
      <c r="A18" s="78" t="s">
        <v>71</v>
      </c>
      <c r="B18" s="79" t="s">
        <v>69</v>
      </c>
      <c r="C18" s="36">
        <v>0</v>
      </c>
      <c r="D18" s="36">
        <v>0</v>
      </c>
      <c r="E18" s="80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80">
        <v>0</v>
      </c>
      <c r="L18" s="36">
        <v>0</v>
      </c>
      <c r="M18" s="36">
        <v>0</v>
      </c>
      <c r="N18" s="80">
        <v>0</v>
      </c>
      <c r="O18" s="36">
        <v>0</v>
      </c>
      <c r="P18" s="36">
        <v>0</v>
      </c>
      <c r="Q18" s="80">
        <v>0</v>
      </c>
      <c r="R18" s="36">
        <f t="shared" si="1"/>
        <v>0</v>
      </c>
    </row>
    <row r="19" spans="1:18" ht="41.25" customHeight="1">
      <c r="A19" s="178">
        <v>8</v>
      </c>
      <c r="B19" s="181" t="s">
        <v>228</v>
      </c>
      <c r="C19" s="179">
        <v>0</v>
      </c>
      <c r="D19" s="141">
        <v>0</v>
      </c>
      <c r="E19" s="176" t="e">
        <f>(D19-C19)/C19*100</f>
        <v>#DIV/0!</v>
      </c>
      <c r="F19" s="141">
        <v>0</v>
      </c>
      <c r="G19" s="141">
        <v>0</v>
      </c>
      <c r="H19" s="176" t="e">
        <f>(G19-F19)/F19*100</f>
        <v>#DIV/0!</v>
      </c>
      <c r="I19" s="141">
        <v>0</v>
      </c>
      <c r="J19" s="141">
        <v>0</v>
      </c>
      <c r="K19" s="176" t="e">
        <f>(J19-I19)/I19*100</f>
        <v>#DIV/0!</v>
      </c>
      <c r="L19" s="141">
        <v>0</v>
      </c>
      <c r="M19" s="141">
        <v>0</v>
      </c>
      <c r="N19" s="176">
        <v>100</v>
      </c>
      <c r="O19" s="141">
        <v>0</v>
      </c>
      <c r="P19" s="141">
        <v>0</v>
      </c>
      <c r="Q19" s="176">
        <v>0</v>
      </c>
      <c r="R19" s="141">
        <f t="shared" si="1"/>
        <v>0</v>
      </c>
    </row>
    <row r="20" spans="1:18" ht="42" customHeight="1">
      <c r="A20" s="178"/>
      <c r="B20" s="181"/>
      <c r="C20" s="180"/>
      <c r="D20" s="140"/>
      <c r="E20" s="177"/>
      <c r="F20" s="140"/>
      <c r="G20" s="140"/>
      <c r="H20" s="177"/>
      <c r="I20" s="140"/>
      <c r="J20" s="140"/>
      <c r="K20" s="177"/>
      <c r="L20" s="140"/>
      <c r="M20" s="140"/>
      <c r="N20" s="177"/>
      <c r="O20" s="140"/>
      <c r="P20" s="140"/>
      <c r="Q20" s="177"/>
      <c r="R20" s="140"/>
    </row>
  </sheetData>
  <mergeCells count="44"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  <mergeCell ref="A1:R1"/>
    <mergeCell ref="R3:R4"/>
    <mergeCell ref="C4:E4"/>
    <mergeCell ref="F4:H4"/>
    <mergeCell ref="I4:K4"/>
    <mergeCell ref="L4:N4"/>
    <mergeCell ref="O4:Q4"/>
    <mergeCell ref="A19:A20"/>
    <mergeCell ref="C19:C20"/>
    <mergeCell ref="D19:D20"/>
    <mergeCell ref="E19:E20"/>
    <mergeCell ref="F19:F20"/>
    <mergeCell ref="B19:B20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G19:G20"/>
    <mergeCell ref="H5:H6"/>
    <mergeCell ref="I5:I6"/>
    <mergeCell ref="H19:H20"/>
    <mergeCell ref="I19:I20"/>
    <mergeCell ref="G5:G6"/>
  </mergeCells>
  <pageMargins left="0.7" right="0.7" top="0.75" bottom="0.75" header="0.3" footer="0.3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1"/>
  <sheetViews>
    <sheetView zoomScaleSheetLayoutView="100" workbookViewId="0">
      <selection activeCell="G6" sqref="G6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19" t="s">
        <v>270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>
      <c r="A2" s="119" t="s">
        <v>332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.75" customHeight="1">
      <c r="F3" s="72" t="s">
        <v>271</v>
      </c>
    </row>
    <row r="31" spans="5:5">
      <c r="E31" s="67"/>
    </row>
  </sheetData>
  <mergeCells count="2">
    <mergeCell ref="A1:K1"/>
    <mergeCell ref="A2:K2"/>
  </mergeCells>
  <hyperlinks>
    <hyperlink ref="F3" r:id="rId1" xr:uid="{00000000-0004-0000-0B00-000000000000}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8"/>
  <sheetViews>
    <sheetView zoomScale="55" zoomScaleNormal="55" zoomScaleSheetLayoutView="85" workbookViewId="0">
      <selection activeCell="B27" sqref="B27"/>
    </sheetView>
  </sheetViews>
  <sheetFormatPr defaultRowHeight="15"/>
  <cols>
    <col min="1" max="1" width="9.140625" style="75"/>
    <col min="2" max="2" width="19.42578125" style="75" customWidth="1"/>
    <col min="3" max="3" width="11.28515625" style="75" customWidth="1"/>
    <col min="4" max="4" width="12.28515625" style="75" customWidth="1"/>
    <col min="5" max="5" width="13.85546875" style="75" customWidth="1"/>
    <col min="6" max="6" width="13" style="75" customWidth="1"/>
    <col min="7" max="8" width="14.42578125" style="75" customWidth="1"/>
    <col min="9" max="9" width="14" style="75" customWidth="1"/>
    <col min="10" max="10" width="13.28515625" style="75" customWidth="1"/>
    <col min="11" max="11" width="13.85546875" style="75" customWidth="1"/>
    <col min="12" max="12" width="12.7109375" style="75" customWidth="1"/>
    <col min="13" max="13" width="12.42578125" style="75" customWidth="1"/>
    <col min="14" max="14" width="14.140625" style="75" customWidth="1"/>
    <col min="15" max="15" width="12" style="75" customWidth="1"/>
    <col min="16" max="16" width="11.85546875" style="75" customWidth="1"/>
    <col min="17" max="17" width="13.42578125" style="75" customWidth="1"/>
    <col min="18" max="16384" width="9.140625" style="75"/>
  </cols>
  <sheetData>
    <row r="1" spans="1:17" ht="114.75" customHeight="1">
      <c r="A1" s="184" t="s">
        <v>168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17" ht="45.75" customHeight="1">
      <c r="A3" s="148" t="s">
        <v>0</v>
      </c>
      <c r="B3" s="148" t="s">
        <v>74</v>
      </c>
      <c r="C3" s="148" t="s">
        <v>75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45" customHeight="1">
      <c r="A4" s="148"/>
      <c r="B4" s="148"/>
      <c r="C4" s="148" t="s">
        <v>76</v>
      </c>
      <c r="D4" s="148"/>
      <c r="E4" s="148"/>
      <c r="F4" s="148" t="s">
        <v>77</v>
      </c>
      <c r="G4" s="148"/>
      <c r="H4" s="148"/>
      <c r="I4" s="148" t="s">
        <v>78</v>
      </c>
      <c r="J4" s="148"/>
      <c r="K4" s="148"/>
      <c r="L4" s="148" t="s">
        <v>79</v>
      </c>
      <c r="M4" s="148"/>
      <c r="N4" s="148"/>
      <c r="O4" s="148" t="s">
        <v>80</v>
      </c>
      <c r="P4" s="148"/>
      <c r="Q4" s="148"/>
    </row>
    <row r="5" spans="1:17" ht="59.25" customHeight="1">
      <c r="A5" s="183"/>
      <c r="B5" s="183"/>
      <c r="C5" s="148">
        <v>2018</v>
      </c>
      <c r="D5" s="141">
        <v>2019</v>
      </c>
      <c r="E5" s="148" t="s">
        <v>59</v>
      </c>
      <c r="F5" s="148">
        <v>2018</v>
      </c>
      <c r="G5" s="141">
        <v>2019</v>
      </c>
      <c r="H5" s="148" t="s">
        <v>59</v>
      </c>
      <c r="I5" s="148">
        <v>2018</v>
      </c>
      <c r="J5" s="141">
        <v>2019</v>
      </c>
      <c r="K5" s="148" t="s">
        <v>59</v>
      </c>
      <c r="L5" s="148">
        <v>2018</v>
      </c>
      <c r="M5" s="141">
        <v>2019</v>
      </c>
      <c r="N5" s="148" t="s">
        <v>59</v>
      </c>
      <c r="O5" s="148">
        <v>2018</v>
      </c>
      <c r="P5" s="141">
        <v>2019</v>
      </c>
      <c r="Q5" s="148" t="s">
        <v>59</v>
      </c>
    </row>
    <row r="6" spans="1:17" ht="15" customHeight="1">
      <c r="A6" s="183"/>
      <c r="B6" s="183"/>
      <c r="C6" s="148"/>
      <c r="D6" s="140"/>
      <c r="E6" s="148"/>
      <c r="F6" s="148"/>
      <c r="G6" s="140"/>
      <c r="H6" s="148"/>
      <c r="I6" s="148"/>
      <c r="J6" s="140"/>
      <c r="K6" s="148"/>
      <c r="L6" s="148"/>
      <c r="M6" s="140"/>
      <c r="N6" s="148"/>
      <c r="O6" s="148"/>
      <c r="P6" s="140"/>
      <c r="Q6" s="148"/>
    </row>
    <row r="7" spans="1:17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ht="57" customHeight="1">
      <c r="A8" s="78">
        <v>1</v>
      </c>
      <c r="B8" s="79" t="s">
        <v>81</v>
      </c>
      <c r="C8" s="36">
        <v>0</v>
      </c>
      <c r="D8" s="36">
        <v>0</v>
      </c>
      <c r="E8" s="80" t="e">
        <f t="shared" ref="E8" si="0">(D8-C8)/C8*100</f>
        <v>#DIV/0!</v>
      </c>
      <c r="F8" s="36">
        <v>0</v>
      </c>
      <c r="G8" s="36">
        <v>0</v>
      </c>
      <c r="H8" s="80" t="e">
        <f>(G8-F8)/F8*100</f>
        <v>#DIV/0!</v>
      </c>
      <c r="I8" s="36">
        <v>0</v>
      </c>
      <c r="J8" s="36">
        <v>0</v>
      </c>
      <c r="K8" s="80" t="e">
        <f t="shared" ref="K8" si="1">K9+K10+K11+K12+K13+K14</f>
        <v>#DIV/0!</v>
      </c>
      <c r="L8" s="36">
        <v>0</v>
      </c>
      <c r="M8" s="36">
        <v>0</v>
      </c>
      <c r="N8" s="80">
        <v>0</v>
      </c>
      <c r="O8" s="36">
        <v>0</v>
      </c>
      <c r="P8" s="36">
        <v>0</v>
      </c>
      <c r="Q8" s="80">
        <v>0</v>
      </c>
    </row>
    <row r="9" spans="1:17" ht="67.5" customHeight="1">
      <c r="A9" s="78" t="s">
        <v>9</v>
      </c>
      <c r="B9" s="79" t="s">
        <v>82</v>
      </c>
      <c r="C9" s="36">
        <v>0</v>
      </c>
      <c r="D9" s="36">
        <v>0</v>
      </c>
      <c r="E9" s="80">
        <v>0</v>
      </c>
      <c r="F9" s="36">
        <v>0</v>
      </c>
      <c r="G9" s="36">
        <v>0</v>
      </c>
      <c r="H9" s="80">
        <v>0</v>
      </c>
      <c r="I9" s="36">
        <v>0</v>
      </c>
      <c r="J9" s="36">
        <v>0</v>
      </c>
      <c r="K9" s="80">
        <v>0</v>
      </c>
      <c r="L9" s="36">
        <v>0</v>
      </c>
      <c r="M9" s="36">
        <v>0</v>
      </c>
      <c r="N9" s="80">
        <v>0</v>
      </c>
      <c r="O9" s="36">
        <v>0</v>
      </c>
      <c r="P9" s="36">
        <v>0</v>
      </c>
      <c r="Q9" s="80">
        <v>0</v>
      </c>
    </row>
    <row r="10" spans="1:17" ht="55.5" customHeight="1">
      <c r="A10" s="78" t="s">
        <v>10</v>
      </c>
      <c r="B10" s="79" t="s">
        <v>83</v>
      </c>
      <c r="C10" s="36">
        <v>0</v>
      </c>
      <c r="D10" s="36">
        <v>0</v>
      </c>
      <c r="E10" s="80" t="e">
        <f>(D10-C10)/C10*100</f>
        <v>#DIV/0!</v>
      </c>
      <c r="F10" s="36">
        <v>0</v>
      </c>
      <c r="G10" s="36">
        <v>0</v>
      </c>
      <c r="H10" s="80">
        <v>0</v>
      </c>
      <c r="I10" s="36">
        <v>0</v>
      </c>
      <c r="J10" s="36">
        <v>0</v>
      </c>
      <c r="K10" s="80" t="e">
        <f>(J10-I10)/I10*100</f>
        <v>#DIV/0!</v>
      </c>
      <c r="L10" s="36">
        <v>0</v>
      </c>
      <c r="M10" s="36">
        <v>0</v>
      </c>
      <c r="N10" s="80">
        <v>0</v>
      </c>
      <c r="O10" s="36">
        <v>0</v>
      </c>
      <c r="P10" s="36">
        <v>0</v>
      </c>
      <c r="Q10" s="80">
        <v>0</v>
      </c>
    </row>
    <row r="11" spans="1:17" ht="75.75" customHeight="1">
      <c r="A11" s="78" t="s">
        <v>11</v>
      </c>
      <c r="B11" s="79" t="s">
        <v>84</v>
      </c>
      <c r="C11" s="36">
        <v>0</v>
      </c>
      <c r="D11" s="36">
        <v>0</v>
      </c>
      <c r="E11" s="80" t="e">
        <f t="shared" ref="E11:E12" si="2">(D11-C11)/C11*100</f>
        <v>#DIV/0!</v>
      </c>
      <c r="F11" s="36">
        <v>0</v>
      </c>
      <c r="G11" s="36">
        <v>0</v>
      </c>
      <c r="H11" s="80" t="e">
        <f>(G11-F11)/F11*100</f>
        <v>#DIV/0!</v>
      </c>
      <c r="I11" s="36">
        <v>0</v>
      </c>
      <c r="J11" s="36">
        <v>0</v>
      </c>
      <c r="K11" s="80">
        <v>0</v>
      </c>
      <c r="L11" s="36">
        <v>0</v>
      </c>
      <c r="M11" s="36">
        <v>0</v>
      </c>
      <c r="N11" s="80">
        <v>0</v>
      </c>
      <c r="O11" s="36">
        <v>0</v>
      </c>
      <c r="P11" s="36">
        <v>0</v>
      </c>
      <c r="Q11" s="80">
        <v>0</v>
      </c>
    </row>
    <row r="12" spans="1:17" ht="39.75" customHeight="1">
      <c r="A12" s="78" t="s">
        <v>12</v>
      </c>
      <c r="B12" s="79" t="s">
        <v>85</v>
      </c>
      <c r="C12" s="36">
        <v>0</v>
      </c>
      <c r="D12" s="36">
        <v>0</v>
      </c>
      <c r="E12" s="80" t="e">
        <f t="shared" si="2"/>
        <v>#DIV/0!</v>
      </c>
      <c r="F12" s="36">
        <v>0</v>
      </c>
      <c r="G12" s="36">
        <v>0</v>
      </c>
      <c r="H12" s="80">
        <v>0</v>
      </c>
      <c r="I12" s="36">
        <v>0</v>
      </c>
      <c r="J12" s="36">
        <v>0</v>
      </c>
      <c r="K12" s="80">
        <v>0</v>
      </c>
      <c r="L12" s="36">
        <v>0</v>
      </c>
      <c r="M12" s="36">
        <v>0</v>
      </c>
      <c r="N12" s="80">
        <v>0</v>
      </c>
      <c r="O12" s="36">
        <v>0</v>
      </c>
      <c r="P12" s="36">
        <v>0</v>
      </c>
      <c r="Q12" s="80">
        <v>0</v>
      </c>
    </row>
    <row r="13" spans="1:17" ht="73.5" customHeight="1">
      <c r="A13" s="78" t="s">
        <v>97</v>
      </c>
      <c r="B13" s="79" t="s">
        <v>86</v>
      </c>
      <c r="C13" s="36">
        <v>0</v>
      </c>
      <c r="D13" s="36">
        <v>0</v>
      </c>
      <c r="E13" s="80">
        <v>0</v>
      </c>
      <c r="F13" s="36">
        <v>0</v>
      </c>
      <c r="G13" s="36">
        <v>0</v>
      </c>
      <c r="H13" s="80" t="e">
        <f>(G13-F13)/F13*100</f>
        <v>#DIV/0!</v>
      </c>
      <c r="I13" s="36">
        <v>0</v>
      </c>
      <c r="J13" s="36">
        <v>0</v>
      </c>
      <c r="K13" s="80">
        <v>0</v>
      </c>
      <c r="L13" s="36">
        <v>0</v>
      </c>
      <c r="M13" s="36">
        <v>0</v>
      </c>
      <c r="N13" s="80">
        <v>0</v>
      </c>
      <c r="O13" s="36">
        <v>0</v>
      </c>
      <c r="P13" s="36">
        <v>0</v>
      </c>
      <c r="Q13" s="80">
        <v>0</v>
      </c>
    </row>
    <row r="14" spans="1:17" ht="33" customHeight="1">
      <c r="A14" s="78" t="s">
        <v>98</v>
      </c>
      <c r="B14" s="36" t="s">
        <v>87</v>
      </c>
      <c r="C14" s="36">
        <v>0</v>
      </c>
      <c r="D14" s="36">
        <v>0</v>
      </c>
      <c r="E14" s="80">
        <v>0</v>
      </c>
      <c r="F14" s="36">
        <v>0</v>
      </c>
      <c r="G14" s="36">
        <v>0</v>
      </c>
      <c r="H14" s="80">
        <v>0</v>
      </c>
      <c r="I14" s="36">
        <v>0</v>
      </c>
      <c r="J14" s="36">
        <v>0</v>
      </c>
      <c r="K14" s="80">
        <v>0</v>
      </c>
      <c r="L14" s="36">
        <v>0</v>
      </c>
      <c r="M14" s="36">
        <v>0</v>
      </c>
      <c r="N14" s="80">
        <v>0</v>
      </c>
      <c r="O14" s="36">
        <v>0</v>
      </c>
      <c r="P14" s="36">
        <v>0</v>
      </c>
      <c r="Q14" s="80">
        <v>0</v>
      </c>
    </row>
    <row r="15" spans="1:17" ht="15.75">
      <c r="A15" s="78">
        <v>2</v>
      </c>
      <c r="B15" s="79" t="s">
        <v>88</v>
      </c>
      <c r="C15" s="36">
        <v>0</v>
      </c>
      <c r="D15" s="36">
        <v>0</v>
      </c>
      <c r="E15" s="80">
        <v>100</v>
      </c>
      <c r="F15" s="36">
        <v>0</v>
      </c>
      <c r="G15" s="36">
        <v>0</v>
      </c>
      <c r="H15" s="80">
        <v>0</v>
      </c>
      <c r="I15" s="36">
        <v>0</v>
      </c>
      <c r="J15" s="36">
        <v>0</v>
      </c>
      <c r="K15" s="80">
        <f t="shared" ref="K15" si="3">K16+K17+K18+K19+K20+K21+K22+K23</f>
        <v>0</v>
      </c>
      <c r="L15" s="36">
        <v>0</v>
      </c>
      <c r="M15" s="36">
        <v>0</v>
      </c>
      <c r="N15" s="80">
        <v>0</v>
      </c>
      <c r="O15" s="36">
        <v>0</v>
      </c>
      <c r="P15" s="36">
        <v>0</v>
      </c>
      <c r="Q15" s="80">
        <v>0</v>
      </c>
    </row>
    <row r="16" spans="1:17" ht="90" customHeight="1">
      <c r="A16" s="78" t="s">
        <v>99</v>
      </c>
      <c r="B16" s="79" t="s">
        <v>89</v>
      </c>
      <c r="C16" s="36">
        <v>0</v>
      </c>
      <c r="D16" s="36">
        <v>0</v>
      </c>
      <c r="E16" s="80">
        <v>0</v>
      </c>
      <c r="F16" s="36">
        <v>0</v>
      </c>
      <c r="G16" s="36">
        <v>0</v>
      </c>
      <c r="H16" s="80">
        <v>0</v>
      </c>
      <c r="I16" s="36">
        <v>0</v>
      </c>
      <c r="J16" s="36">
        <v>0</v>
      </c>
      <c r="K16" s="80">
        <v>0</v>
      </c>
      <c r="L16" s="36">
        <v>0</v>
      </c>
      <c r="M16" s="36">
        <v>0</v>
      </c>
      <c r="N16" s="80">
        <v>0</v>
      </c>
      <c r="O16" s="36">
        <v>0</v>
      </c>
      <c r="P16" s="36">
        <v>0</v>
      </c>
      <c r="Q16" s="80">
        <v>0</v>
      </c>
    </row>
    <row r="17" spans="1:17" ht="79.5" customHeight="1">
      <c r="A17" s="78" t="s">
        <v>13</v>
      </c>
      <c r="B17" s="79" t="s">
        <v>90</v>
      </c>
      <c r="C17" s="36">
        <v>0</v>
      </c>
      <c r="D17" s="36">
        <v>0</v>
      </c>
      <c r="E17" s="80">
        <v>0</v>
      </c>
      <c r="F17" s="36">
        <v>0</v>
      </c>
      <c r="G17" s="36">
        <v>0</v>
      </c>
      <c r="H17" s="80">
        <v>0</v>
      </c>
      <c r="I17" s="36">
        <v>0</v>
      </c>
      <c r="J17" s="36">
        <v>0</v>
      </c>
      <c r="K17" s="80">
        <v>0</v>
      </c>
      <c r="L17" s="36">
        <v>0</v>
      </c>
      <c r="M17" s="36">
        <v>0</v>
      </c>
      <c r="N17" s="80">
        <v>0</v>
      </c>
      <c r="O17" s="36">
        <v>0</v>
      </c>
      <c r="P17" s="36">
        <v>0</v>
      </c>
      <c r="Q17" s="80">
        <v>0</v>
      </c>
    </row>
    <row r="18" spans="1:17" ht="51" customHeight="1">
      <c r="A18" s="78" t="s">
        <v>14</v>
      </c>
      <c r="B18" s="79" t="s">
        <v>91</v>
      </c>
      <c r="C18" s="36">
        <v>0</v>
      </c>
      <c r="D18" s="36">
        <v>0</v>
      </c>
      <c r="E18" s="80">
        <v>100</v>
      </c>
      <c r="F18" s="36">
        <v>0</v>
      </c>
      <c r="G18" s="36">
        <v>0</v>
      </c>
      <c r="H18" s="80">
        <v>0</v>
      </c>
      <c r="I18" s="36">
        <v>0</v>
      </c>
      <c r="J18" s="36">
        <v>0</v>
      </c>
      <c r="K18" s="80">
        <v>0</v>
      </c>
      <c r="L18" s="36">
        <v>0</v>
      </c>
      <c r="M18" s="36">
        <v>0</v>
      </c>
      <c r="N18" s="80">
        <v>0</v>
      </c>
      <c r="O18" s="36">
        <v>0</v>
      </c>
      <c r="P18" s="36">
        <v>0</v>
      </c>
      <c r="Q18" s="80">
        <v>0</v>
      </c>
    </row>
    <row r="19" spans="1:17" ht="54.75" customHeight="1">
      <c r="A19" s="78" t="s">
        <v>15</v>
      </c>
      <c r="B19" s="79" t="s">
        <v>83</v>
      </c>
      <c r="C19" s="36">
        <v>0</v>
      </c>
      <c r="D19" s="36">
        <v>0</v>
      </c>
      <c r="E19" s="80">
        <v>0</v>
      </c>
      <c r="F19" s="36">
        <v>0</v>
      </c>
      <c r="G19" s="36">
        <v>0</v>
      </c>
      <c r="H19" s="80">
        <v>0</v>
      </c>
      <c r="I19" s="36">
        <v>0</v>
      </c>
      <c r="J19" s="36">
        <v>0</v>
      </c>
      <c r="K19" s="80">
        <v>0</v>
      </c>
      <c r="L19" s="36">
        <v>0</v>
      </c>
      <c r="M19" s="36">
        <v>0</v>
      </c>
      <c r="N19" s="80">
        <v>0</v>
      </c>
      <c r="O19" s="36">
        <v>0</v>
      </c>
      <c r="P19" s="36">
        <v>0</v>
      </c>
      <c r="Q19" s="80">
        <v>0</v>
      </c>
    </row>
    <row r="20" spans="1:17" ht="79.5" customHeight="1">
      <c r="A20" s="78" t="s">
        <v>100</v>
      </c>
      <c r="B20" s="79" t="s">
        <v>84</v>
      </c>
      <c r="C20" s="36">
        <v>0</v>
      </c>
      <c r="D20" s="36">
        <v>0</v>
      </c>
      <c r="E20" s="80">
        <v>0</v>
      </c>
      <c r="F20" s="36">
        <v>0</v>
      </c>
      <c r="G20" s="36">
        <v>0</v>
      </c>
      <c r="H20" s="80">
        <v>0</v>
      </c>
      <c r="I20" s="36">
        <v>0</v>
      </c>
      <c r="J20" s="36">
        <v>0</v>
      </c>
      <c r="K20" s="80">
        <v>0</v>
      </c>
      <c r="L20" s="36">
        <v>0</v>
      </c>
      <c r="M20" s="36">
        <v>0</v>
      </c>
      <c r="N20" s="80">
        <v>0</v>
      </c>
      <c r="O20" s="36">
        <v>0</v>
      </c>
      <c r="P20" s="36">
        <v>0</v>
      </c>
      <c r="Q20" s="80">
        <v>0</v>
      </c>
    </row>
    <row r="21" spans="1:17" ht="43.5" customHeight="1">
      <c r="A21" s="78" t="s">
        <v>101</v>
      </c>
      <c r="B21" s="79" t="s">
        <v>85</v>
      </c>
      <c r="C21" s="36">
        <v>0</v>
      </c>
      <c r="D21" s="36">
        <v>0</v>
      </c>
      <c r="E21" s="80">
        <v>0</v>
      </c>
      <c r="F21" s="36">
        <v>0</v>
      </c>
      <c r="G21" s="36">
        <v>0</v>
      </c>
      <c r="H21" s="80">
        <v>0</v>
      </c>
      <c r="I21" s="36">
        <v>0</v>
      </c>
      <c r="J21" s="36">
        <v>0</v>
      </c>
      <c r="K21" s="80">
        <v>0</v>
      </c>
      <c r="L21" s="36">
        <v>0</v>
      </c>
      <c r="M21" s="36">
        <v>0</v>
      </c>
      <c r="N21" s="80">
        <v>0</v>
      </c>
      <c r="O21" s="36">
        <v>0</v>
      </c>
      <c r="P21" s="36">
        <v>0</v>
      </c>
      <c r="Q21" s="80">
        <v>0</v>
      </c>
    </row>
    <row r="22" spans="1:17" ht="92.25" customHeight="1">
      <c r="A22" s="78" t="s">
        <v>102</v>
      </c>
      <c r="B22" s="79" t="s">
        <v>92</v>
      </c>
      <c r="C22" s="36">
        <v>0</v>
      </c>
      <c r="D22" s="36">
        <v>0</v>
      </c>
      <c r="E22" s="80">
        <v>0</v>
      </c>
      <c r="F22" s="36">
        <v>0</v>
      </c>
      <c r="G22" s="36">
        <v>0</v>
      </c>
      <c r="H22" s="80">
        <v>0</v>
      </c>
      <c r="I22" s="36">
        <v>0</v>
      </c>
      <c r="J22" s="36">
        <v>0</v>
      </c>
      <c r="K22" s="80">
        <v>0</v>
      </c>
      <c r="L22" s="36">
        <v>0</v>
      </c>
      <c r="M22" s="36">
        <v>0</v>
      </c>
      <c r="N22" s="80">
        <v>0</v>
      </c>
      <c r="O22" s="36">
        <v>0</v>
      </c>
      <c r="P22" s="36">
        <v>0</v>
      </c>
      <c r="Q22" s="80">
        <v>0</v>
      </c>
    </row>
    <row r="23" spans="1:17" ht="15.75">
      <c r="A23" s="78" t="s">
        <v>103</v>
      </c>
      <c r="B23" s="79" t="s">
        <v>87</v>
      </c>
      <c r="C23" s="36">
        <v>0</v>
      </c>
      <c r="D23" s="36">
        <v>0</v>
      </c>
      <c r="E23" s="80">
        <v>0</v>
      </c>
      <c r="F23" s="36">
        <v>0</v>
      </c>
      <c r="G23" s="36">
        <v>0</v>
      </c>
      <c r="H23" s="80">
        <v>0</v>
      </c>
      <c r="I23" s="36">
        <v>0</v>
      </c>
      <c r="J23" s="36">
        <v>0</v>
      </c>
      <c r="K23" s="80">
        <v>0</v>
      </c>
      <c r="L23" s="36">
        <v>0</v>
      </c>
      <c r="M23" s="36">
        <v>0</v>
      </c>
      <c r="N23" s="80">
        <v>0</v>
      </c>
      <c r="O23" s="36">
        <v>0</v>
      </c>
      <c r="P23" s="36">
        <v>0</v>
      </c>
      <c r="Q23" s="80">
        <v>0</v>
      </c>
    </row>
    <row r="24" spans="1:17" ht="41.25" customHeight="1">
      <c r="A24" s="78">
        <v>3</v>
      </c>
      <c r="B24" s="79" t="s">
        <v>93</v>
      </c>
      <c r="C24" s="36">
        <v>0</v>
      </c>
      <c r="D24" s="36">
        <v>0</v>
      </c>
      <c r="E24" s="80" t="e">
        <f>(D24-C24)/C24*100</f>
        <v>#DIV/0!</v>
      </c>
      <c r="F24" s="36">
        <v>0</v>
      </c>
      <c r="G24" s="36">
        <v>0</v>
      </c>
      <c r="H24" s="80">
        <v>0</v>
      </c>
      <c r="I24" s="36">
        <v>0</v>
      </c>
      <c r="J24" s="36">
        <v>0</v>
      </c>
      <c r="K24" s="80" t="e">
        <f t="shared" ref="K24" si="4">K25+K26+K27+K28</f>
        <v>#DIV/0!</v>
      </c>
      <c r="L24" s="36">
        <v>0</v>
      </c>
      <c r="M24" s="36">
        <v>0</v>
      </c>
      <c r="N24" s="80">
        <v>0</v>
      </c>
      <c r="O24" s="36">
        <v>0</v>
      </c>
      <c r="P24" s="36">
        <v>0</v>
      </c>
      <c r="Q24" s="80">
        <v>0</v>
      </c>
    </row>
    <row r="25" spans="1:17" ht="51" customHeight="1">
      <c r="A25" s="78" t="s">
        <v>16</v>
      </c>
      <c r="B25" s="79" t="s">
        <v>94</v>
      </c>
      <c r="C25" s="36">
        <v>0</v>
      </c>
      <c r="D25" s="36">
        <v>0</v>
      </c>
      <c r="E25" s="80" t="e">
        <f>(D25-C25)/C25*100</f>
        <v>#DIV/0!</v>
      </c>
      <c r="F25" s="36">
        <v>0</v>
      </c>
      <c r="G25" s="36">
        <v>0</v>
      </c>
      <c r="H25" s="80">
        <v>0</v>
      </c>
      <c r="I25" s="36">
        <v>0</v>
      </c>
      <c r="J25" s="36">
        <v>0</v>
      </c>
      <c r="K25" s="80" t="e">
        <f>(J25-I25)/I25*100</f>
        <v>#DIV/0!</v>
      </c>
      <c r="L25" s="36">
        <v>0</v>
      </c>
      <c r="M25" s="36">
        <v>0</v>
      </c>
      <c r="N25" s="80">
        <v>0</v>
      </c>
      <c r="O25" s="36">
        <v>0</v>
      </c>
      <c r="P25" s="36">
        <v>0</v>
      </c>
      <c r="Q25" s="80">
        <v>0</v>
      </c>
    </row>
    <row r="26" spans="1:17" ht="117" customHeight="1">
      <c r="A26" s="78" t="s">
        <v>17</v>
      </c>
      <c r="B26" s="79" t="s">
        <v>95</v>
      </c>
      <c r="C26" s="36">
        <v>0</v>
      </c>
      <c r="D26" s="36">
        <v>0</v>
      </c>
      <c r="E26" s="80">
        <v>0</v>
      </c>
      <c r="F26" s="36">
        <v>0</v>
      </c>
      <c r="G26" s="36">
        <v>0</v>
      </c>
      <c r="H26" s="80">
        <v>0</v>
      </c>
      <c r="I26" s="36">
        <v>0</v>
      </c>
      <c r="J26" s="36">
        <v>0</v>
      </c>
      <c r="K26" s="80">
        <v>0</v>
      </c>
      <c r="L26" s="36">
        <v>0</v>
      </c>
      <c r="M26" s="36">
        <v>0</v>
      </c>
      <c r="N26" s="80">
        <v>0</v>
      </c>
      <c r="O26" s="36">
        <v>0</v>
      </c>
      <c r="P26" s="36">
        <v>0</v>
      </c>
      <c r="Q26" s="80">
        <v>0</v>
      </c>
    </row>
    <row r="27" spans="1:17" ht="87" customHeight="1">
      <c r="A27" s="78" t="s">
        <v>18</v>
      </c>
      <c r="B27" s="79" t="s">
        <v>96</v>
      </c>
      <c r="C27" s="36">
        <v>0</v>
      </c>
      <c r="D27" s="36">
        <v>0</v>
      </c>
      <c r="E27" s="80" t="e">
        <f>(D27-C27)/C27*100</f>
        <v>#DIV/0!</v>
      </c>
      <c r="F27" s="36">
        <v>0</v>
      </c>
      <c r="G27" s="36">
        <v>0</v>
      </c>
      <c r="H27" s="80">
        <v>0</v>
      </c>
      <c r="I27" s="36">
        <v>0</v>
      </c>
      <c r="J27" s="36">
        <v>0</v>
      </c>
      <c r="K27" s="80">
        <v>0</v>
      </c>
      <c r="L27" s="36">
        <v>0</v>
      </c>
      <c r="M27" s="36">
        <v>0</v>
      </c>
      <c r="N27" s="80">
        <v>0</v>
      </c>
      <c r="O27" s="36">
        <v>0</v>
      </c>
      <c r="P27" s="36">
        <v>0</v>
      </c>
      <c r="Q27" s="80">
        <v>0</v>
      </c>
    </row>
    <row r="28" spans="1:17" ht="23.25" customHeight="1">
      <c r="A28" s="78" t="s">
        <v>19</v>
      </c>
      <c r="B28" s="79" t="s">
        <v>87</v>
      </c>
      <c r="C28" s="36">
        <v>0</v>
      </c>
      <c r="D28" s="36">
        <v>0</v>
      </c>
      <c r="E28" s="80">
        <v>0</v>
      </c>
      <c r="F28" s="36">
        <v>0</v>
      </c>
      <c r="G28" s="36">
        <v>0</v>
      </c>
      <c r="H28" s="80">
        <v>0</v>
      </c>
      <c r="I28" s="36">
        <v>0</v>
      </c>
      <c r="J28" s="36">
        <v>0</v>
      </c>
      <c r="K28" s="80">
        <v>0</v>
      </c>
      <c r="L28" s="36">
        <v>0</v>
      </c>
      <c r="M28" s="36">
        <v>0</v>
      </c>
      <c r="N28" s="80">
        <v>0</v>
      </c>
      <c r="O28" s="36">
        <v>0</v>
      </c>
      <c r="P28" s="36">
        <v>0</v>
      </c>
      <c r="Q28" s="80">
        <v>0</v>
      </c>
    </row>
  </sheetData>
  <mergeCells count="26">
    <mergeCell ref="M5:M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P5:P6"/>
    <mergeCell ref="Q5:Q6"/>
    <mergeCell ref="A5:A6"/>
    <mergeCell ref="B5:B6"/>
    <mergeCell ref="C5:C6"/>
    <mergeCell ref="E5:E6"/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"/>
  <sheetViews>
    <sheetView topLeftCell="D1" zoomScale="85" zoomScaleNormal="85" zoomScaleSheetLayoutView="85" workbookViewId="0">
      <selection activeCell="K5" sqref="K5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171" t="s">
        <v>165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233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  <c r="K3" s="11" t="s">
        <v>113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9" t="s">
        <v>273</v>
      </c>
      <c r="C5" s="11" t="s">
        <v>226</v>
      </c>
      <c r="D5" s="39" t="s">
        <v>272</v>
      </c>
      <c r="E5" s="39" t="s">
        <v>274</v>
      </c>
      <c r="F5" s="39" t="s">
        <v>265</v>
      </c>
      <c r="G5" s="39" t="s">
        <v>227</v>
      </c>
      <c r="H5" s="48">
        <v>0</v>
      </c>
      <c r="I5" s="48">
        <v>0</v>
      </c>
      <c r="J5" s="48">
        <v>0</v>
      </c>
      <c r="K5" s="48" t="s">
        <v>232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1"/>
  <sheetViews>
    <sheetView zoomScaleSheetLayoutView="100" workbookViewId="0">
      <selection activeCell="B4" sqref="B4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171" t="s">
        <v>166</v>
      </c>
      <c r="B1" s="171"/>
      <c r="C1" s="171"/>
      <c r="D1" s="171"/>
    </row>
    <row r="2" spans="1:4" s="5" customFormat="1">
      <c r="A2" s="13"/>
      <c r="B2" s="13"/>
      <c r="C2" s="13"/>
      <c r="D2" s="13"/>
    </row>
    <row r="3" spans="1:4" ht="38.25" customHeight="1">
      <c r="A3" s="11" t="s">
        <v>233</v>
      </c>
      <c r="B3" s="11" t="s">
        <v>114</v>
      </c>
      <c r="C3" s="11" t="s">
        <v>115</v>
      </c>
      <c r="D3" s="12"/>
    </row>
    <row r="4" spans="1:4" ht="49.5" customHeight="1">
      <c r="A4" s="185" t="s">
        <v>258</v>
      </c>
      <c r="B4" s="12" t="s">
        <v>116</v>
      </c>
      <c r="C4" s="123" t="s">
        <v>119</v>
      </c>
      <c r="D4" s="128" t="s">
        <v>275</v>
      </c>
    </row>
    <row r="5" spans="1:4" ht="33.75" customHeight="1">
      <c r="A5" s="185"/>
      <c r="B5" s="12" t="s">
        <v>117</v>
      </c>
      <c r="C5" s="123"/>
      <c r="D5" s="186"/>
    </row>
    <row r="6" spans="1:4" ht="39" customHeight="1">
      <c r="A6" s="185"/>
      <c r="B6" s="12" t="s">
        <v>118</v>
      </c>
      <c r="C6" s="123"/>
      <c r="D6" s="129"/>
    </row>
    <row r="7" spans="1:4" ht="42" customHeight="1">
      <c r="A7" s="2">
        <v>2</v>
      </c>
      <c r="B7" s="12" t="s">
        <v>120</v>
      </c>
      <c r="C7" s="11" t="s">
        <v>121</v>
      </c>
      <c r="D7" s="69">
        <v>0</v>
      </c>
    </row>
    <row r="8" spans="1:4" ht="36.75" customHeight="1">
      <c r="A8" s="2" t="s">
        <v>99</v>
      </c>
      <c r="B8" s="12" t="s">
        <v>122</v>
      </c>
      <c r="C8" s="11" t="s">
        <v>121</v>
      </c>
      <c r="D8" s="48">
        <v>0</v>
      </c>
    </row>
    <row r="9" spans="1:4" ht="50.25" customHeight="1">
      <c r="A9" s="2" t="s">
        <v>13</v>
      </c>
      <c r="B9" s="12" t="s">
        <v>123</v>
      </c>
      <c r="C9" s="11" t="s">
        <v>121</v>
      </c>
      <c r="D9" s="69">
        <v>0</v>
      </c>
    </row>
    <row r="10" spans="1:4" ht="51.75" customHeight="1">
      <c r="A10" s="2">
        <v>3</v>
      </c>
      <c r="B10" s="12" t="s">
        <v>124</v>
      </c>
      <c r="C10" s="11" t="s">
        <v>125</v>
      </c>
      <c r="D10" s="48">
        <v>0</v>
      </c>
    </row>
    <row r="11" spans="1:4" ht="51" customHeight="1">
      <c r="A11" s="2">
        <v>4</v>
      </c>
      <c r="B11" s="12" t="s">
        <v>126</v>
      </c>
      <c r="C11" s="11" t="s">
        <v>125</v>
      </c>
      <c r="D11" s="48">
        <v>0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S4"/>
  <sheetViews>
    <sheetView workbookViewId="0">
      <selection sqref="A1:S4"/>
    </sheetView>
  </sheetViews>
  <sheetFormatPr defaultRowHeight="15"/>
  <sheetData>
    <row r="1" spans="1:19">
      <c r="A1" s="187" t="s">
        <v>242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</sheetData>
  <mergeCells count="1">
    <mergeCell ref="A1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T1"/>
  <sheetViews>
    <sheetView workbookViewId="0">
      <selection sqref="A1:T1"/>
    </sheetView>
  </sheetViews>
  <sheetFormatPr defaultRowHeight="15"/>
  <cols>
    <col min="1" max="1" width="10.7109375" customWidth="1"/>
  </cols>
  <sheetData>
    <row r="1" spans="1:20">
      <c r="A1" s="188" t="s">
        <v>243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</sheetData>
  <mergeCells count="1">
    <mergeCell ref="A1:T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Q2"/>
  <sheetViews>
    <sheetView workbookViewId="0">
      <selection activeCell="I19" sqref="I19"/>
    </sheetView>
  </sheetViews>
  <sheetFormatPr defaultRowHeight="15"/>
  <sheetData>
    <row r="1" spans="1:17">
      <c r="A1" s="189" t="s">
        <v>244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</sheetData>
  <mergeCells count="1">
    <mergeCell ref="A1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"/>
  <sheetViews>
    <sheetView zoomScaleSheetLayoutView="115" workbookViewId="0">
      <selection activeCell="M13" sqref="M13"/>
    </sheetView>
  </sheetViews>
  <sheetFormatPr defaultRowHeight="15"/>
  <sheetData>
    <row r="1" spans="1:17">
      <c r="A1" s="154" t="s">
        <v>245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248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250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251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"/>
  <sheetViews>
    <sheetView zoomScaleSheetLayoutView="100" workbookViewId="0">
      <selection activeCell="G11" sqref="G11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hidden="1" customWidth="1"/>
    <col min="5" max="6" width="13.5703125" style="5" hidden="1" customWidth="1"/>
    <col min="7" max="7" width="19.7109375" style="5" customWidth="1"/>
    <col min="8" max="9" width="13.5703125" style="5" customWidth="1"/>
    <col min="10" max="10" width="19.7109375" style="5" customWidth="1"/>
    <col min="11" max="12" width="13.5703125" style="5" customWidth="1"/>
    <col min="13" max="16384" width="9.140625" style="5"/>
  </cols>
  <sheetData>
    <row r="1" spans="1:12" ht="107.25" customHeight="1">
      <c r="A1" s="119" t="s">
        <v>234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3" spans="1:12" ht="15.75">
      <c r="A3" s="114" t="s">
        <v>25</v>
      </c>
      <c r="B3" s="115" t="s">
        <v>26</v>
      </c>
      <c r="C3" s="115" t="s">
        <v>33</v>
      </c>
      <c r="D3" s="116" t="s">
        <v>255</v>
      </c>
      <c r="E3" s="117"/>
      <c r="F3" s="118"/>
      <c r="G3" s="116" t="s">
        <v>259</v>
      </c>
      <c r="H3" s="117"/>
      <c r="I3" s="118"/>
      <c r="J3" s="116" t="s">
        <v>281</v>
      </c>
      <c r="K3" s="117"/>
      <c r="L3" s="118"/>
    </row>
    <row r="4" spans="1:12" ht="48.75" customHeight="1">
      <c r="A4" s="114"/>
      <c r="B4" s="115"/>
      <c r="C4" s="115"/>
      <c r="D4" s="88" t="s">
        <v>280</v>
      </c>
      <c r="E4" s="6" t="s">
        <v>36</v>
      </c>
      <c r="F4" s="6" t="s">
        <v>37</v>
      </c>
      <c r="G4" s="88" t="s">
        <v>280</v>
      </c>
      <c r="H4" s="6" t="s">
        <v>36</v>
      </c>
      <c r="I4" s="6" t="s">
        <v>37</v>
      </c>
      <c r="J4" s="88" t="s">
        <v>280</v>
      </c>
      <c r="K4" s="6" t="s">
        <v>36</v>
      </c>
      <c r="L4" s="6" t="s">
        <v>37</v>
      </c>
    </row>
    <row r="5" spans="1:12" ht="15.75">
      <c r="A5" s="108" t="s">
        <v>279</v>
      </c>
      <c r="B5" s="109"/>
      <c r="C5" s="109"/>
      <c r="D5" s="109"/>
      <c r="E5" s="109"/>
      <c r="F5" s="109"/>
      <c r="G5" s="109"/>
      <c r="H5" s="109"/>
      <c r="I5" s="110"/>
    </row>
    <row r="6" spans="1:12" ht="31.5">
      <c r="A6" s="81">
        <v>1</v>
      </c>
      <c r="B6" s="8" t="s">
        <v>34</v>
      </c>
      <c r="C6" s="81" t="s">
        <v>32</v>
      </c>
      <c r="D6" s="81">
        <v>53</v>
      </c>
      <c r="E6" s="49">
        <v>36</v>
      </c>
      <c r="F6" s="49">
        <v>0</v>
      </c>
      <c r="G6" s="49">
        <v>65</v>
      </c>
      <c r="H6" s="49">
        <v>56</v>
      </c>
      <c r="I6" s="49">
        <v>0</v>
      </c>
      <c r="J6" s="37">
        <v>65</v>
      </c>
      <c r="K6" s="37">
        <v>75</v>
      </c>
      <c r="L6" s="49">
        <v>0</v>
      </c>
    </row>
    <row r="7" spans="1:12" ht="63">
      <c r="A7" s="81">
        <f>1+A6</f>
        <v>2</v>
      </c>
      <c r="B7" s="10" t="s">
        <v>35</v>
      </c>
      <c r="C7" s="81" t="s">
        <v>32</v>
      </c>
      <c r="D7" s="81">
        <v>53</v>
      </c>
      <c r="E7" s="49">
        <v>36</v>
      </c>
      <c r="F7" s="49">
        <v>0</v>
      </c>
      <c r="G7" s="49">
        <v>65</v>
      </c>
      <c r="H7" s="49">
        <v>56</v>
      </c>
      <c r="I7" s="49">
        <v>0</v>
      </c>
      <c r="J7" s="37">
        <v>65</v>
      </c>
      <c r="K7" s="37">
        <v>75</v>
      </c>
      <c r="L7" s="49">
        <v>0</v>
      </c>
    </row>
  </sheetData>
  <mergeCells count="8">
    <mergeCell ref="J3:L3"/>
    <mergeCell ref="A1:L1"/>
    <mergeCell ref="A5:I5"/>
    <mergeCell ref="G3:I3"/>
    <mergeCell ref="D3:F3"/>
    <mergeCell ref="A3:A4"/>
    <mergeCell ref="B3:B4"/>
    <mergeCell ref="C3:C4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zoomScaleSheetLayoutView="100" workbookViewId="0">
      <selection activeCell="B9" sqref="B9"/>
    </sheetView>
  </sheetViews>
  <sheetFormatPr defaultRowHeight="15"/>
  <cols>
    <col min="2" max="2" width="94.7109375" customWidth="1"/>
  </cols>
  <sheetData>
    <row r="1" spans="1:2" ht="33.75" customHeight="1">
      <c r="A1" s="107" t="s">
        <v>253</v>
      </c>
      <c r="B1" s="107"/>
    </row>
    <row r="2" spans="1:2">
      <c r="A2" s="5"/>
      <c r="B2" s="5"/>
    </row>
    <row r="3" spans="1:2" ht="15.75">
      <c r="A3" s="57" t="s">
        <v>49</v>
      </c>
      <c r="B3" s="57" t="s">
        <v>50</v>
      </c>
    </row>
    <row r="4" spans="1:2" ht="15.75">
      <c r="A4" s="57">
        <v>1</v>
      </c>
      <c r="B4" s="10" t="s">
        <v>252</v>
      </c>
    </row>
    <row r="5" spans="1:2" ht="31.5">
      <c r="A5" s="57">
        <f>A4+1</f>
        <v>2</v>
      </c>
      <c r="B5" s="10" t="s">
        <v>254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E8"/>
  <sheetViews>
    <sheetView zoomScale="70" zoomScaleNormal="70" zoomScaleSheetLayoutView="84" workbookViewId="0">
      <pane xSplit="2" topLeftCell="C1" activePane="topRight" state="frozen"/>
      <selection activeCell="B1" sqref="B1"/>
      <selection pane="topRight" activeCell="M10" sqref="M10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171" t="s">
        <v>169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s="5" customFormat="1"/>
    <row r="3" spans="1:31" ht="47.25" customHeight="1">
      <c r="A3" s="123" t="s">
        <v>233</v>
      </c>
      <c r="B3" s="123" t="s">
        <v>127</v>
      </c>
      <c r="C3" s="123" t="s">
        <v>128</v>
      </c>
      <c r="D3" s="123" t="s">
        <v>129</v>
      </c>
      <c r="E3" s="123" t="s">
        <v>130</v>
      </c>
      <c r="F3" s="123"/>
      <c r="G3" s="123"/>
      <c r="H3" s="123"/>
      <c r="I3" s="123"/>
      <c r="J3" s="123" t="s">
        <v>131</v>
      </c>
      <c r="K3" s="123"/>
      <c r="L3" s="123"/>
      <c r="M3" s="123"/>
      <c r="N3" s="123"/>
      <c r="O3" s="123"/>
      <c r="P3" s="123" t="s">
        <v>132</v>
      </c>
      <c r="Q3" s="123"/>
      <c r="R3" s="123"/>
      <c r="S3" s="123"/>
      <c r="T3" s="123"/>
      <c r="U3" s="123"/>
      <c r="V3" s="123"/>
      <c r="W3" s="123" t="s">
        <v>133</v>
      </c>
      <c r="X3" s="123"/>
      <c r="Y3" s="123"/>
      <c r="Z3" s="123"/>
      <c r="AA3" s="123" t="s">
        <v>134</v>
      </c>
      <c r="AB3" s="123"/>
      <c r="AC3" s="123"/>
      <c r="AD3" s="123" t="s">
        <v>135</v>
      </c>
      <c r="AE3" s="123"/>
    </row>
    <row r="4" spans="1:31" ht="94.5" customHeight="1">
      <c r="A4" s="123"/>
      <c r="B4" s="123"/>
      <c r="C4" s="123"/>
      <c r="D4" s="123"/>
      <c r="E4" s="11" t="s">
        <v>136</v>
      </c>
      <c r="F4" s="11" t="s">
        <v>137</v>
      </c>
      <c r="G4" s="11" t="s">
        <v>138</v>
      </c>
      <c r="H4" s="11" t="s">
        <v>139</v>
      </c>
      <c r="I4" s="11" t="s">
        <v>80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144</v>
      </c>
      <c r="O4" s="11" t="s">
        <v>80</v>
      </c>
      <c r="P4" s="11" t="s">
        <v>145</v>
      </c>
      <c r="Q4" s="11" t="s">
        <v>146</v>
      </c>
      <c r="R4" s="11" t="s">
        <v>141</v>
      </c>
      <c r="S4" s="11" t="s">
        <v>142</v>
      </c>
      <c r="T4" s="11" t="s">
        <v>143</v>
      </c>
      <c r="U4" s="11" t="s">
        <v>144</v>
      </c>
      <c r="V4" s="11" t="s">
        <v>80</v>
      </c>
      <c r="W4" s="11" t="s">
        <v>147</v>
      </c>
      <c r="X4" s="11" t="s">
        <v>148</v>
      </c>
      <c r="Y4" s="11" t="s">
        <v>149</v>
      </c>
      <c r="Z4" s="11" t="s">
        <v>80</v>
      </c>
      <c r="AA4" s="11" t="s">
        <v>150</v>
      </c>
      <c r="AB4" s="11" t="s">
        <v>151</v>
      </c>
      <c r="AC4" s="11" t="s">
        <v>152</v>
      </c>
      <c r="AD4" s="11" t="s">
        <v>153</v>
      </c>
      <c r="AE4" s="11" t="s">
        <v>154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50"/>
      <c r="C6" s="51" t="s">
        <v>267</v>
      </c>
      <c r="D6" s="48" t="s">
        <v>266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</row>
    <row r="7" spans="1:31" s="5" customFormat="1" ht="27" customHeight="1">
      <c r="A7" s="45">
        <v>2</v>
      </c>
      <c r="B7" s="50"/>
      <c r="C7" s="5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s="5" customFormat="1" ht="27" customHeight="1">
      <c r="A8" s="45">
        <v>3</v>
      </c>
      <c r="B8" s="50"/>
      <c r="C8" s="5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"/>
  <sheetViews>
    <sheetView topLeftCell="H1" zoomScale="70" zoomScaleNormal="70" zoomScaleSheetLayoutView="100" workbookViewId="0">
      <selection activeCell="R35" sqref="R35"/>
    </sheetView>
  </sheetViews>
  <sheetFormatPr defaultRowHeight="15"/>
  <cols>
    <col min="1" max="1" width="0" style="5" hidden="1" customWidth="1"/>
    <col min="2" max="2" width="11.28515625" style="5" hidden="1" customWidth="1"/>
    <col min="3" max="3" width="12.42578125" style="5" hidden="1" customWidth="1"/>
    <col min="4" max="4" width="10.85546875" style="5" hidden="1" customWidth="1"/>
    <col min="5" max="5" width="15.140625" style="5" hidden="1" customWidth="1"/>
    <col min="6" max="7" width="10.7109375" style="5" hidden="1" customWidth="1"/>
    <col min="8" max="21" width="10.7109375" style="5" customWidth="1"/>
    <col min="22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21" ht="37.5" customHeight="1">
      <c r="A1" s="138" t="s">
        <v>268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58"/>
      <c r="B2" s="58"/>
      <c r="C2" s="58"/>
      <c r="D2" s="58"/>
      <c r="E2" s="58"/>
      <c r="F2" s="58"/>
      <c r="G2" s="5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>
      <c r="A3" s="132" t="s">
        <v>255</v>
      </c>
      <c r="B3" s="132"/>
      <c r="C3" s="132"/>
      <c r="D3" s="132"/>
      <c r="E3" s="132"/>
      <c r="F3" s="132"/>
      <c r="G3" s="132"/>
      <c r="H3" s="132" t="s">
        <v>259</v>
      </c>
      <c r="I3" s="132"/>
      <c r="J3" s="132"/>
      <c r="K3" s="132"/>
      <c r="L3" s="132"/>
      <c r="M3" s="132"/>
      <c r="N3" s="132"/>
      <c r="O3" s="132" t="s">
        <v>281</v>
      </c>
      <c r="P3" s="132"/>
      <c r="Q3" s="132"/>
      <c r="R3" s="132"/>
      <c r="S3" s="132"/>
      <c r="T3" s="132"/>
      <c r="U3" s="132"/>
    </row>
    <row r="4" spans="1:21" ht="110.25">
      <c r="A4" s="130"/>
      <c r="B4" s="128" t="s">
        <v>170</v>
      </c>
      <c r="C4" s="128" t="s">
        <v>171</v>
      </c>
      <c r="D4" s="128" t="s">
        <v>172</v>
      </c>
      <c r="E4" s="53" t="s">
        <v>173</v>
      </c>
      <c r="F4" s="53" t="s">
        <v>174</v>
      </c>
      <c r="G4" s="53" t="s">
        <v>175</v>
      </c>
      <c r="H4" s="130"/>
      <c r="I4" s="128" t="s">
        <v>170</v>
      </c>
      <c r="J4" s="128" t="s">
        <v>171</v>
      </c>
      <c r="K4" s="128" t="s">
        <v>172</v>
      </c>
      <c r="L4" s="11" t="s">
        <v>173</v>
      </c>
      <c r="M4" s="11" t="s">
        <v>174</v>
      </c>
      <c r="N4" s="11" t="s">
        <v>175</v>
      </c>
      <c r="O4" s="130"/>
      <c r="P4" s="128" t="s">
        <v>170</v>
      </c>
      <c r="Q4" s="128" t="s">
        <v>171</v>
      </c>
      <c r="R4" s="128" t="s">
        <v>172</v>
      </c>
      <c r="S4" s="95" t="s">
        <v>173</v>
      </c>
      <c r="T4" s="95" t="s">
        <v>174</v>
      </c>
      <c r="U4" s="95" t="s">
        <v>175</v>
      </c>
    </row>
    <row r="5" spans="1:21" ht="15.75">
      <c r="A5" s="131"/>
      <c r="B5" s="129"/>
      <c r="C5" s="129"/>
      <c r="D5" s="129"/>
      <c r="E5" s="53" t="s">
        <v>176</v>
      </c>
      <c r="F5" s="53" t="s">
        <v>177</v>
      </c>
      <c r="G5" s="53" t="s">
        <v>178</v>
      </c>
      <c r="H5" s="131"/>
      <c r="I5" s="129"/>
      <c r="J5" s="129"/>
      <c r="K5" s="129"/>
      <c r="L5" s="11" t="s">
        <v>176</v>
      </c>
      <c r="M5" s="11" t="s">
        <v>177</v>
      </c>
      <c r="N5" s="11" t="s">
        <v>178</v>
      </c>
      <c r="O5" s="131"/>
      <c r="P5" s="129"/>
      <c r="Q5" s="129"/>
      <c r="R5" s="129"/>
      <c r="S5" s="95" t="s">
        <v>176</v>
      </c>
      <c r="T5" s="95" t="s">
        <v>177</v>
      </c>
      <c r="U5" s="95" t="s">
        <v>178</v>
      </c>
    </row>
    <row r="6" spans="1:21" ht="31.5">
      <c r="A6" s="55">
        <v>1</v>
      </c>
      <c r="B6" s="55">
        <f>+A6+1</f>
        <v>2</v>
      </c>
      <c r="C6" s="55">
        <f>+B6+1</f>
        <v>3</v>
      </c>
      <c r="D6" s="55">
        <f>+C6+1</f>
        <v>4</v>
      </c>
      <c r="E6" s="55">
        <f>+D6+1</f>
        <v>5</v>
      </c>
      <c r="F6" s="55">
        <f>+E6+1</f>
        <v>6</v>
      </c>
      <c r="G6" s="55" t="s">
        <v>179</v>
      </c>
      <c r="H6" s="29">
        <v>1</v>
      </c>
      <c r="I6" s="29">
        <f>+H6+1</f>
        <v>2</v>
      </c>
      <c r="J6" s="29">
        <f>+I6+1</f>
        <v>3</v>
      </c>
      <c r="K6" s="29">
        <f>+J6+1</f>
        <v>4</v>
      </c>
      <c r="L6" s="29">
        <f>+K6+1</f>
        <v>5</v>
      </c>
      <c r="M6" s="29">
        <f>+L6+1</f>
        <v>6</v>
      </c>
      <c r="N6" s="29" t="s">
        <v>179</v>
      </c>
      <c r="O6" s="97">
        <v>1</v>
      </c>
      <c r="P6" s="97">
        <f>+O6+1</f>
        <v>2</v>
      </c>
      <c r="Q6" s="97">
        <f>+P6+1</f>
        <v>3</v>
      </c>
      <c r="R6" s="97">
        <f>+Q6+1</f>
        <v>4</v>
      </c>
      <c r="S6" s="97">
        <f>+R6+1</f>
        <v>5</v>
      </c>
      <c r="T6" s="97">
        <f>+S6+1</f>
        <v>6</v>
      </c>
      <c r="U6" s="97" t="s">
        <v>179</v>
      </c>
    </row>
    <row r="7" spans="1:21" ht="15.75">
      <c r="A7" s="126" t="s">
        <v>180</v>
      </c>
      <c r="B7" s="126" t="s">
        <v>181</v>
      </c>
      <c r="C7" s="126">
        <v>1</v>
      </c>
      <c r="D7" s="53" t="s">
        <v>182</v>
      </c>
      <c r="E7" s="52">
        <v>180</v>
      </c>
      <c r="F7" s="52" t="s">
        <v>183</v>
      </c>
      <c r="G7" s="30" t="s">
        <v>183</v>
      </c>
      <c r="H7" s="126" t="s">
        <v>180</v>
      </c>
      <c r="I7" s="126" t="s">
        <v>181</v>
      </c>
      <c r="J7" s="126">
        <v>1</v>
      </c>
      <c r="K7" s="11" t="s">
        <v>182</v>
      </c>
      <c r="L7" s="7">
        <v>180</v>
      </c>
      <c r="M7" s="7" t="s">
        <v>183</v>
      </c>
      <c r="N7" s="30" t="s">
        <v>183</v>
      </c>
      <c r="O7" s="126" t="s">
        <v>180</v>
      </c>
      <c r="P7" s="126" t="s">
        <v>181</v>
      </c>
      <c r="Q7" s="126">
        <v>1</v>
      </c>
      <c r="R7" s="95" t="s">
        <v>182</v>
      </c>
      <c r="S7" s="93">
        <v>180</v>
      </c>
      <c r="T7" s="93" t="s">
        <v>183</v>
      </c>
      <c r="U7" s="30" t="s">
        <v>183</v>
      </c>
    </row>
    <row r="8" spans="1:21" ht="15.75">
      <c r="A8" s="126"/>
      <c r="B8" s="126"/>
      <c r="C8" s="126"/>
      <c r="D8" s="53" t="s">
        <v>184</v>
      </c>
      <c r="E8" s="52">
        <v>160</v>
      </c>
      <c r="F8" s="52" t="s">
        <v>183</v>
      </c>
      <c r="G8" s="30" t="s">
        <v>183</v>
      </c>
      <c r="H8" s="126"/>
      <c r="I8" s="126"/>
      <c r="J8" s="126"/>
      <c r="K8" s="11" t="s">
        <v>184</v>
      </c>
      <c r="L8" s="7">
        <v>160</v>
      </c>
      <c r="M8" s="7" t="s">
        <v>183</v>
      </c>
      <c r="N8" s="30" t="s">
        <v>183</v>
      </c>
      <c r="O8" s="126"/>
      <c r="P8" s="126"/>
      <c r="Q8" s="126"/>
      <c r="R8" s="95" t="s">
        <v>184</v>
      </c>
      <c r="S8" s="93">
        <v>160</v>
      </c>
      <c r="T8" s="93" t="s">
        <v>183</v>
      </c>
      <c r="U8" s="30" t="s">
        <v>183</v>
      </c>
    </row>
    <row r="9" spans="1:21" ht="15.75">
      <c r="A9" s="126"/>
      <c r="B9" s="126"/>
      <c r="C9" s="126"/>
      <c r="D9" s="53" t="s">
        <v>185</v>
      </c>
      <c r="E9" s="52">
        <v>130</v>
      </c>
      <c r="F9" s="52" t="s">
        <v>183</v>
      </c>
      <c r="G9" s="30" t="s">
        <v>183</v>
      </c>
      <c r="H9" s="126"/>
      <c r="I9" s="126"/>
      <c r="J9" s="126"/>
      <c r="K9" s="11" t="s">
        <v>185</v>
      </c>
      <c r="L9" s="7">
        <v>130</v>
      </c>
      <c r="M9" s="7" t="s">
        <v>183</v>
      </c>
      <c r="N9" s="30" t="s">
        <v>183</v>
      </c>
      <c r="O9" s="126"/>
      <c r="P9" s="126"/>
      <c r="Q9" s="126"/>
      <c r="R9" s="95" t="s">
        <v>185</v>
      </c>
      <c r="S9" s="93">
        <v>130</v>
      </c>
      <c r="T9" s="93" t="s">
        <v>183</v>
      </c>
      <c r="U9" s="30" t="s">
        <v>183</v>
      </c>
    </row>
    <row r="10" spans="1:21" ht="15.75">
      <c r="A10" s="126"/>
      <c r="B10" s="126"/>
      <c r="C10" s="126">
        <v>2</v>
      </c>
      <c r="D10" s="53" t="s">
        <v>184</v>
      </c>
      <c r="E10" s="52">
        <v>190</v>
      </c>
      <c r="F10" s="52" t="s">
        <v>183</v>
      </c>
      <c r="G10" s="30" t="s">
        <v>183</v>
      </c>
      <c r="H10" s="126"/>
      <c r="I10" s="126"/>
      <c r="J10" s="126">
        <v>2</v>
      </c>
      <c r="K10" s="11" t="s">
        <v>184</v>
      </c>
      <c r="L10" s="7">
        <v>190</v>
      </c>
      <c r="M10" s="7" t="s">
        <v>183</v>
      </c>
      <c r="N10" s="30" t="s">
        <v>183</v>
      </c>
      <c r="O10" s="126"/>
      <c r="P10" s="126"/>
      <c r="Q10" s="126">
        <v>2</v>
      </c>
      <c r="R10" s="95" t="s">
        <v>184</v>
      </c>
      <c r="S10" s="93">
        <v>190</v>
      </c>
      <c r="T10" s="93" t="s">
        <v>183</v>
      </c>
      <c r="U10" s="30" t="s">
        <v>183</v>
      </c>
    </row>
    <row r="11" spans="1:21" ht="15.75">
      <c r="A11" s="126"/>
      <c r="B11" s="126"/>
      <c r="C11" s="126"/>
      <c r="D11" s="53" t="s">
        <v>185</v>
      </c>
      <c r="E11" s="52">
        <v>160</v>
      </c>
      <c r="F11" s="52" t="s">
        <v>183</v>
      </c>
      <c r="G11" s="30" t="s">
        <v>183</v>
      </c>
      <c r="H11" s="126"/>
      <c r="I11" s="126"/>
      <c r="J11" s="126"/>
      <c r="K11" s="11" t="s">
        <v>185</v>
      </c>
      <c r="L11" s="7">
        <v>160</v>
      </c>
      <c r="M11" s="7" t="s">
        <v>183</v>
      </c>
      <c r="N11" s="30" t="s">
        <v>183</v>
      </c>
      <c r="O11" s="126"/>
      <c r="P11" s="126"/>
      <c r="Q11" s="126"/>
      <c r="R11" s="95" t="s">
        <v>185</v>
      </c>
      <c r="S11" s="93">
        <v>160</v>
      </c>
      <c r="T11" s="93" t="s">
        <v>183</v>
      </c>
      <c r="U11" s="30" t="s">
        <v>183</v>
      </c>
    </row>
    <row r="12" spans="1:21" ht="15.75">
      <c r="A12" s="52" t="s">
        <v>186</v>
      </c>
      <c r="B12" s="52">
        <v>110</v>
      </c>
      <c r="C12" s="55" t="s">
        <v>183</v>
      </c>
      <c r="D12" s="55" t="s">
        <v>183</v>
      </c>
      <c r="E12" s="52">
        <v>2300</v>
      </c>
      <c r="F12" s="52" t="s">
        <v>183</v>
      </c>
      <c r="G12" s="30" t="s">
        <v>183</v>
      </c>
      <c r="H12" s="7" t="s">
        <v>186</v>
      </c>
      <c r="I12" s="7">
        <v>110</v>
      </c>
      <c r="J12" s="29" t="s">
        <v>183</v>
      </c>
      <c r="K12" s="29" t="s">
        <v>183</v>
      </c>
      <c r="L12" s="7">
        <v>2300</v>
      </c>
      <c r="M12" s="7" t="s">
        <v>183</v>
      </c>
      <c r="N12" s="30" t="s">
        <v>183</v>
      </c>
      <c r="O12" s="93" t="s">
        <v>186</v>
      </c>
      <c r="P12" s="93">
        <v>110</v>
      </c>
      <c r="Q12" s="97" t="s">
        <v>183</v>
      </c>
      <c r="R12" s="97" t="s">
        <v>183</v>
      </c>
      <c r="S12" s="93">
        <v>2300</v>
      </c>
      <c r="T12" s="93" t="s">
        <v>183</v>
      </c>
      <c r="U12" s="30" t="s">
        <v>183</v>
      </c>
    </row>
    <row r="13" spans="1:21" ht="15.75">
      <c r="A13" s="120" t="s">
        <v>187</v>
      </c>
      <c r="B13" s="121"/>
      <c r="C13" s="121"/>
      <c r="D13" s="121"/>
      <c r="E13" s="121"/>
      <c r="F13" s="122"/>
      <c r="G13" s="34" t="str">
        <f>G11</f>
        <v>-</v>
      </c>
      <c r="H13" s="120" t="s">
        <v>187</v>
      </c>
      <c r="I13" s="121"/>
      <c r="J13" s="121"/>
      <c r="K13" s="121"/>
      <c r="L13" s="121"/>
      <c r="M13" s="122"/>
      <c r="N13" s="34" t="str">
        <f>N11</f>
        <v>-</v>
      </c>
      <c r="O13" s="120" t="s">
        <v>187</v>
      </c>
      <c r="P13" s="121"/>
      <c r="Q13" s="121"/>
      <c r="R13" s="121"/>
      <c r="S13" s="121"/>
      <c r="T13" s="122"/>
      <c r="U13" s="34" t="str">
        <f>U11</f>
        <v>-</v>
      </c>
    </row>
    <row r="14" spans="1:21" ht="15.75">
      <c r="A14" s="123" t="s">
        <v>180</v>
      </c>
      <c r="B14" s="123">
        <v>35</v>
      </c>
      <c r="C14" s="123">
        <v>1</v>
      </c>
      <c r="D14" s="53" t="s">
        <v>182</v>
      </c>
      <c r="E14" s="52">
        <v>170</v>
      </c>
      <c r="F14" s="52" t="s">
        <v>183</v>
      </c>
      <c r="G14" s="30" t="s">
        <v>183</v>
      </c>
      <c r="H14" s="123" t="s">
        <v>180</v>
      </c>
      <c r="I14" s="123">
        <v>35</v>
      </c>
      <c r="J14" s="123">
        <v>1</v>
      </c>
      <c r="K14" s="11" t="s">
        <v>182</v>
      </c>
      <c r="L14" s="7">
        <v>170</v>
      </c>
      <c r="M14" s="7" t="s">
        <v>183</v>
      </c>
      <c r="N14" s="30" t="s">
        <v>183</v>
      </c>
      <c r="O14" s="123" t="s">
        <v>180</v>
      </c>
      <c r="P14" s="123">
        <v>35</v>
      </c>
      <c r="Q14" s="123">
        <v>1</v>
      </c>
      <c r="R14" s="95" t="s">
        <v>182</v>
      </c>
      <c r="S14" s="93">
        <v>170</v>
      </c>
      <c r="T14" s="93" t="s">
        <v>183</v>
      </c>
      <c r="U14" s="30" t="s">
        <v>183</v>
      </c>
    </row>
    <row r="15" spans="1:21" ht="15.75">
      <c r="A15" s="123"/>
      <c r="B15" s="123"/>
      <c r="C15" s="123"/>
      <c r="D15" s="53" t="s">
        <v>184</v>
      </c>
      <c r="E15" s="52">
        <v>140</v>
      </c>
      <c r="F15" s="52" t="s">
        <v>183</v>
      </c>
      <c r="G15" s="30" t="s">
        <v>183</v>
      </c>
      <c r="H15" s="123"/>
      <c r="I15" s="123"/>
      <c r="J15" s="123"/>
      <c r="K15" s="11" t="s">
        <v>184</v>
      </c>
      <c r="L15" s="7">
        <v>140</v>
      </c>
      <c r="M15" s="7" t="s">
        <v>183</v>
      </c>
      <c r="N15" s="30" t="s">
        <v>183</v>
      </c>
      <c r="O15" s="123"/>
      <c r="P15" s="123"/>
      <c r="Q15" s="123"/>
      <c r="R15" s="95" t="s">
        <v>184</v>
      </c>
      <c r="S15" s="93">
        <v>140</v>
      </c>
      <c r="T15" s="93" t="s">
        <v>183</v>
      </c>
      <c r="U15" s="30" t="s">
        <v>183</v>
      </c>
    </row>
    <row r="16" spans="1:21" ht="15.75">
      <c r="A16" s="123"/>
      <c r="B16" s="123"/>
      <c r="C16" s="123"/>
      <c r="D16" s="53" t="s">
        <v>185</v>
      </c>
      <c r="E16" s="52">
        <v>120</v>
      </c>
      <c r="F16" s="52" t="s">
        <v>183</v>
      </c>
      <c r="G16" s="30" t="s">
        <v>183</v>
      </c>
      <c r="H16" s="123"/>
      <c r="I16" s="123"/>
      <c r="J16" s="123"/>
      <c r="K16" s="11" t="s">
        <v>185</v>
      </c>
      <c r="L16" s="7">
        <v>120</v>
      </c>
      <c r="M16" s="7" t="s">
        <v>183</v>
      </c>
      <c r="N16" s="30" t="s">
        <v>183</v>
      </c>
      <c r="O16" s="123"/>
      <c r="P16" s="123"/>
      <c r="Q16" s="123"/>
      <c r="R16" s="95" t="s">
        <v>185</v>
      </c>
      <c r="S16" s="93">
        <v>120</v>
      </c>
      <c r="T16" s="93" t="s">
        <v>183</v>
      </c>
      <c r="U16" s="30" t="s">
        <v>183</v>
      </c>
    </row>
    <row r="17" spans="1:21" ht="15.75">
      <c r="A17" s="123"/>
      <c r="B17" s="123"/>
      <c r="C17" s="123">
        <v>2</v>
      </c>
      <c r="D17" s="53" t="s">
        <v>184</v>
      </c>
      <c r="E17" s="52">
        <v>180</v>
      </c>
      <c r="F17" s="52" t="s">
        <v>183</v>
      </c>
      <c r="G17" s="30" t="s">
        <v>183</v>
      </c>
      <c r="H17" s="123"/>
      <c r="I17" s="123"/>
      <c r="J17" s="123">
        <v>2</v>
      </c>
      <c r="K17" s="11" t="s">
        <v>184</v>
      </c>
      <c r="L17" s="7">
        <v>180</v>
      </c>
      <c r="M17" s="7" t="s">
        <v>183</v>
      </c>
      <c r="N17" s="30" t="s">
        <v>183</v>
      </c>
      <c r="O17" s="123"/>
      <c r="P17" s="123"/>
      <c r="Q17" s="123">
        <v>2</v>
      </c>
      <c r="R17" s="95" t="s">
        <v>184</v>
      </c>
      <c r="S17" s="93">
        <v>180</v>
      </c>
      <c r="T17" s="93" t="s">
        <v>183</v>
      </c>
      <c r="U17" s="30" t="s">
        <v>183</v>
      </c>
    </row>
    <row r="18" spans="1:21" ht="15.75">
      <c r="A18" s="123"/>
      <c r="B18" s="123"/>
      <c r="C18" s="123"/>
      <c r="D18" s="53" t="s">
        <v>185</v>
      </c>
      <c r="E18" s="52">
        <v>150</v>
      </c>
      <c r="F18" s="52" t="s">
        <v>183</v>
      </c>
      <c r="G18" s="30" t="s">
        <v>183</v>
      </c>
      <c r="H18" s="123"/>
      <c r="I18" s="123"/>
      <c r="J18" s="123"/>
      <c r="K18" s="11" t="s">
        <v>185</v>
      </c>
      <c r="L18" s="7">
        <v>150</v>
      </c>
      <c r="M18" s="7" t="s">
        <v>183</v>
      </c>
      <c r="N18" s="30" t="s">
        <v>183</v>
      </c>
      <c r="O18" s="123"/>
      <c r="P18" s="123"/>
      <c r="Q18" s="123"/>
      <c r="R18" s="95" t="s">
        <v>185</v>
      </c>
      <c r="S18" s="93">
        <v>150</v>
      </c>
      <c r="T18" s="93" t="s">
        <v>183</v>
      </c>
      <c r="U18" s="30" t="s">
        <v>183</v>
      </c>
    </row>
    <row r="19" spans="1:21" ht="15.75">
      <c r="A19" s="123"/>
      <c r="B19" s="124" t="s">
        <v>188</v>
      </c>
      <c r="C19" s="125" t="s">
        <v>183</v>
      </c>
      <c r="D19" s="52" t="s">
        <v>182</v>
      </c>
      <c r="E19" s="52">
        <v>160</v>
      </c>
      <c r="F19" s="52"/>
      <c r="G19" s="30"/>
      <c r="H19" s="123"/>
      <c r="I19" s="124" t="s">
        <v>188</v>
      </c>
      <c r="J19" s="125" t="s">
        <v>183</v>
      </c>
      <c r="K19" s="7" t="s">
        <v>182</v>
      </c>
      <c r="L19" s="7">
        <v>160</v>
      </c>
      <c r="M19" s="7" t="s">
        <v>183</v>
      </c>
      <c r="N19" s="30" t="s">
        <v>183</v>
      </c>
      <c r="O19" s="123"/>
      <c r="P19" s="124" t="s">
        <v>188</v>
      </c>
      <c r="Q19" s="125" t="s">
        <v>183</v>
      </c>
      <c r="R19" s="93" t="s">
        <v>182</v>
      </c>
      <c r="S19" s="93">
        <v>160</v>
      </c>
      <c r="T19" s="93" t="s">
        <v>183</v>
      </c>
      <c r="U19" s="30" t="s">
        <v>183</v>
      </c>
    </row>
    <row r="20" spans="1:21" ht="47.25">
      <c r="A20" s="123"/>
      <c r="B20" s="124"/>
      <c r="C20" s="125"/>
      <c r="D20" s="53" t="s">
        <v>189</v>
      </c>
      <c r="E20" s="52">
        <v>140</v>
      </c>
      <c r="F20" s="52">
        <v>2.1120000000000001</v>
      </c>
      <c r="G20" s="30">
        <f>E20*F20/100</f>
        <v>2.9567999999999999</v>
      </c>
      <c r="H20" s="123"/>
      <c r="I20" s="124"/>
      <c r="J20" s="125"/>
      <c r="K20" s="11" t="s">
        <v>189</v>
      </c>
      <c r="L20" s="7">
        <v>140</v>
      </c>
      <c r="M20" s="7">
        <v>5.0850000000000009</v>
      </c>
      <c r="N20" s="30">
        <f>L20*M20/100</f>
        <v>7.1190000000000007</v>
      </c>
      <c r="O20" s="123"/>
      <c r="P20" s="124"/>
      <c r="Q20" s="125"/>
      <c r="R20" s="95" t="s">
        <v>189</v>
      </c>
      <c r="S20" s="93">
        <v>140</v>
      </c>
      <c r="T20" s="93">
        <v>10.455</v>
      </c>
      <c r="U20" s="30">
        <f>S20*T20/100</f>
        <v>14.637</v>
      </c>
    </row>
    <row r="21" spans="1:21" ht="31.5">
      <c r="A21" s="123"/>
      <c r="B21" s="124"/>
      <c r="C21" s="125"/>
      <c r="D21" s="53" t="s">
        <v>190</v>
      </c>
      <c r="E21" s="52">
        <v>110</v>
      </c>
      <c r="F21" s="30">
        <v>0</v>
      </c>
      <c r="G21" s="30">
        <f>E21*F21/100</f>
        <v>0</v>
      </c>
      <c r="H21" s="123"/>
      <c r="I21" s="124"/>
      <c r="J21" s="125"/>
      <c r="K21" s="11" t="s">
        <v>190</v>
      </c>
      <c r="L21" s="7">
        <v>110</v>
      </c>
      <c r="M21" s="30">
        <v>0</v>
      </c>
      <c r="N21" s="30" t="s">
        <v>183</v>
      </c>
      <c r="O21" s="123"/>
      <c r="P21" s="124"/>
      <c r="Q21" s="125"/>
      <c r="R21" s="95" t="s">
        <v>190</v>
      </c>
      <c r="S21" s="93">
        <v>110</v>
      </c>
      <c r="T21" s="30">
        <v>0</v>
      </c>
      <c r="U21" s="30" t="s">
        <v>183</v>
      </c>
    </row>
    <row r="22" spans="1:21" ht="15.75">
      <c r="A22" s="126" t="s">
        <v>186</v>
      </c>
      <c r="B22" s="52">
        <v>35</v>
      </c>
      <c r="C22" s="55" t="s">
        <v>183</v>
      </c>
      <c r="D22" s="55" t="s">
        <v>183</v>
      </c>
      <c r="E22" s="52">
        <v>470</v>
      </c>
      <c r="F22" s="52" t="s">
        <v>183</v>
      </c>
      <c r="G22" s="52" t="s">
        <v>183</v>
      </c>
      <c r="H22" s="126" t="s">
        <v>186</v>
      </c>
      <c r="I22" s="7">
        <v>35</v>
      </c>
      <c r="J22" s="29" t="s">
        <v>183</v>
      </c>
      <c r="K22" s="29" t="s">
        <v>183</v>
      </c>
      <c r="L22" s="7">
        <v>470</v>
      </c>
      <c r="M22" s="7" t="s">
        <v>183</v>
      </c>
      <c r="N22" s="41" t="s">
        <v>183</v>
      </c>
      <c r="O22" s="126" t="s">
        <v>186</v>
      </c>
      <c r="P22" s="93">
        <v>35</v>
      </c>
      <c r="Q22" s="97" t="s">
        <v>183</v>
      </c>
      <c r="R22" s="97" t="s">
        <v>183</v>
      </c>
      <c r="S22" s="93">
        <v>470</v>
      </c>
      <c r="T22" s="93" t="s">
        <v>183</v>
      </c>
      <c r="U22" s="93" t="s">
        <v>183</v>
      </c>
    </row>
    <row r="23" spans="1:21" ht="15.75">
      <c r="A23" s="127"/>
      <c r="B23" s="31" t="s">
        <v>191</v>
      </c>
      <c r="C23" s="32" t="s">
        <v>183</v>
      </c>
      <c r="D23" s="32" t="s">
        <v>183</v>
      </c>
      <c r="E23" s="56">
        <v>350</v>
      </c>
      <c r="F23" s="30">
        <v>8.4540000000000006</v>
      </c>
      <c r="G23" s="30">
        <f>E23*F23/100</f>
        <v>29.589000000000002</v>
      </c>
      <c r="H23" s="127"/>
      <c r="I23" s="31" t="s">
        <v>191</v>
      </c>
      <c r="J23" s="32" t="s">
        <v>183</v>
      </c>
      <c r="K23" s="32" t="s">
        <v>183</v>
      </c>
      <c r="L23" s="33">
        <v>350</v>
      </c>
      <c r="M23" s="30">
        <v>14.761000000000003</v>
      </c>
      <c r="N23" s="30">
        <f>L23*M23/100</f>
        <v>51.663500000000013</v>
      </c>
      <c r="O23" s="127"/>
      <c r="P23" s="31" t="s">
        <v>191</v>
      </c>
      <c r="Q23" s="32" t="s">
        <v>183</v>
      </c>
      <c r="R23" s="32" t="s">
        <v>183</v>
      </c>
      <c r="S23" s="94">
        <v>350</v>
      </c>
      <c r="T23" s="30">
        <v>17.21</v>
      </c>
      <c r="U23" s="30">
        <f>S23*T23/100</f>
        <v>60.234999999999999</v>
      </c>
    </row>
    <row r="24" spans="1:21" ht="15.75">
      <c r="A24" s="120" t="s">
        <v>192</v>
      </c>
      <c r="B24" s="121"/>
      <c r="C24" s="121"/>
      <c r="D24" s="121"/>
      <c r="E24" s="121"/>
      <c r="F24" s="122"/>
      <c r="G24" s="34">
        <f>G21+G23+G20+G19</f>
        <v>32.5458</v>
      </c>
      <c r="H24" s="120" t="s">
        <v>192</v>
      </c>
      <c r="I24" s="121"/>
      <c r="J24" s="121"/>
      <c r="K24" s="121"/>
      <c r="L24" s="121"/>
      <c r="M24" s="122"/>
      <c r="N24" s="34">
        <f>N23+N20</f>
        <v>58.782500000000013</v>
      </c>
      <c r="O24" s="120" t="s">
        <v>192</v>
      </c>
      <c r="P24" s="121"/>
      <c r="Q24" s="121"/>
      <c r="R24" s="121"/>
      <c r="S24" s="121"/>
      <c r="T24" s="122"/>
      <c r="U24" s="34">
        <f>U23+U20</f>
        <v>74.872</v>
      </c>
    </row>
    <row r="25" spans="1:21" ht="15.75">
      <c r="A25" s="120" t="s">
        <v>193</v>
      </c>
      <c r="B25" s="121"/>
      <c r="C25" s="121"/>
      <c r="D25" s="121"/>
      <c r="E25" s="121"/>
      <c r="F25" s="122"/>
      <c r="G25" s="34" t="str">
        <f>G17</f>
        <v>-</v>
      </c>
      <c r="H25" s="120" t="s">
        <v>193</v>
      </c>
      <c r="I25" s="121"/>
      <c r="J25" s="121"/>
      <c r="K25" s="121"/>
      <c r="L25" s="121"/>
      <c r="M25" s="122"/>
      <c r="N25" s="34" t="str">
        <f>N17</f>
        <v>-</v>
      </c>
      <c r="O25" s="120" t="s">
        <v>193</v>
      </c>
      <c r="P25" s="121"/>
      <c r="Q25" s="121"/>
      <c r="R25" s="121"/>
      <c r="S25" s="121"/>
      <c r="T25" s="122"/>
      <c r="U25" s="34" t="str">
        <f>U17</f>
        <v>-</v>
      </c>
    </row>
    <row r="26" spans="1:21" ht="15.75">
      <c r="A26" s="123" t="s">
        <v>180</v>
      </c>
      <c r="B26" s="124" t="s">
        <v>194</v>
      </c>
      <c r="C26" s="123" t="s">
        <v>183</v>
      </c>
      <c r="D26" s="52" t="s">
        <v>182</v>
      </c>
      <c r="E26" s="52">
        <v>260</v>
      </c>
      <c r="F26" s="52">
        <v>0</v>
      </c>
      <c r="G26" s="52">
        <v>0</v>
      </c>
      <c r="H26" s="123" t="s">
        <v>180</v>
      </c>
      <c r="I26" s="124" t="s">
        <v>194</v>
      </c>
      <c r="J26" s="123" t="s">
        <v>183</v>
      </c>
      <c r="K26" s="7" t="s">
        <v>182</v>
      </c>
      <c r="L26" s="7">
        <v>260</v>
      </c>
      <c r="M26" s="7">
        <v>0</v>
      </c>
      <c r="N26" s="41">
        <v>0</v>
      </c>
      <c r="O26" s="123" t="s">
        <v>180</v>
      </c>
      <c r="P26" s="124" t="s">
        <v>194</v>
      </c>
      <c r="Q26" s="123" t="s">
        <v>183</v>
      </c>
      <c r="R26" s="93" t="s">
        <v>182</v>
      </c>
      <c r="S26" s="93">
        <v>260</v>
      </c>
      <c r="T26" s="93">
        <v>0</v>
      </c>
      <c r="U26" s="93">
        <v>0</v>
      </c>
    </row>
    <row r="27" spans="1:21" ht="47.25">
      <c r="A27" s="123"/>
      <c r="B27" s="124"/>
      <c r="C27" s="123"/>
      <c r="D27" s="53" t="s">
        <v>189</v>
      </c>
      <c r="E27" s="52">
        <v>220</v>
      </c>
      <c r="F27" s="52">
        <v>0</v>
      </c>
      <c r="G27" s="30">
        <v>0</v>
      </c>
      <c r="H27" s="123"/>
      <c r="I27" s="124"/>
      <c r="J27" s="123"/>
      <c r="K27" s="11" t="s">
        <v>189</v>
      </c>
      <c r="L27" s="7">
        <v>220</v>
      </c>
      <c r="M27" s="7">
        <v>0.28700000000000003</v>
      </c>
      <c r="N27" s="30">
        <f>L27*M27/100</f>
        <v>0.63140000000000007</v>
      </c>
      <c r="O27" s="123"/>
      <c r="P27" s="124"/>
      <c r="Q27" s="123"/>
      <c r="R27" s="95" t="s">
        <v>189</v>
      </c>
      <c r="S27" s="93">
        <v>220</v>
      </c>
      <c r="T27" s="93">
        <v>5.4279999999999999</v>
      </c>
      <c r="U27" s="30">
        <f>S27*T27/100</f>
        <v>11.941600000000001</v>
      </c>
    </row>
    <row r="28" spans="1:21" ht="31.5">
      <c r="A28" s="123"/>
      <c r="B28" s="124"/>
      <c r="C28" s="123"/>
      <c r="D28" s="53" t="s">
        <v>190</v>
      </c>
      <c r="E28" s="52">
        <v>150</v>
      </c>
      <c r="F28" s="30">
        <v>0</v>
      </c>
      <c r="G28" s="30">
        <v>0</v>
      </c>
      <c r="H28" s="123"/>
      <c r="I28" s="124"/>
      <c r="J28" s="123"/>
      <c r="K28" s="11" t="s">
        <v>190</v>
      </c>
      <c r="L28" s="7">
        <v>150</v>
      </c>
      <c r="M28" s="30"/>
      <c r="N28" s="30"/>
      <c r="O28" s="123"/>
      <c r="P28" s="124"/>
      <c r="Q28" s="123"/>
      <c r="R28" s="95" t="s">
        <v>190</v>
      </c>
      <c r="S28" s="93">
        <v>150</v>
      </c>
      <c r="T28" s="30"/>
      <c r="U28" s="30"/>
    </row>
    <row r="29" spans="1:21" ht="15.75">
      <c r="A29" s="53" t="s">
        <v>186</v>
      </c>
      <c r="B29" s="54" t="s">
        <v>195</v>
      </c>
      <c r="C29" s="55" t="s">
        <v>183</v>
      </c>
      <c r="D29" s="55" t="s">
        <v>183</v>
      </c>
      <c r="E29" s="52">
        <v>270</v>
      </c>
      <c r="F29" s="30">
        <v>8.2170000000000005</v>
      </c>
      <c r="G29" s="30">
        <f>E29*F29/100</f>
        <v>22.1859</v>
      </c>
      <c r="H29" s="11" t="s">
        <v>186</v>
      </c>
      <c r="I29" s="35" t="s">
        <v>195</v>
      </c>
      <c r="J29" s="29" t="s">
        <v>183</v>
      </c>
      <c r="K29" s="29" t="s">
        <v>183</v>
      </c>
      <c r="L29" s="7">
        <v>270</v>
      </c>
      <c r="M29" s="30">
        <v>7.5629999999999997</v>
      </c>
      <c r="N29" s="30">
        <f>L29*M29/100</f>
        <v>20.420100000000001</v>
      </c>
      <c r="O29" s="95" t="s">
        <v>186</v>
      </c>
      <c r="P29" s="96" t="s">
        <v>195</v>
      </c>
      <c r="Q29" s="97" t="s">
        <v>183</v>
      </c>
      <c r="R29" s="97" t="s">
        <v>183</v>
      </c>
      <c r="S29" s="93">
        <v>270</v>
      </c>
      <c r="T29" s="30">
        <v>7.5629999999999997</v>
      </c>
      <c r="U29" s="30">
        <f>S29*T29/100</f>
        <v>20.420100000000001</v>
      </c>
    </row>
    <row r="30" spans="1:21" ht="15.75">
      <c r="A30" s="120" t="s">
        <v>196</v>
      </c>
      <c r="B30" s="121"/>
      <c r="C30" s="121"/>
      <c r="D30" s="121"/>
      <c r="E30" s="121"/>
      <c r="F30" s="122"/>
      <c r="G30" s="34">
        <f>G28+G29+G27+G26</f>
        <v>22.1859</v>
      </c>
      <c r="H30" s="120" t="s">
        <v>196</v>
      </c>
      <c r="I30" s="121"/>
      <c r="J30" s="121"/>
      <c r="K30" s="121"/>
      <c r="L30" s="121"/>
      <c r="M30" s="122"/>
      <c r="N30" s="34">
        <f>N26+N27+N28+N29</f>
        <v>21.051500000000001</v>
      </c>
      <c r="O30" s="120" t="s">
        <v>196</v>
      </c>
      <c r="P30" s="121"/>
      <c r="Q30" s="121"/>
      <c r="R30" s="121"/>
      <c r="S30" s="121"/>
      <c r="T30" s="122"/>
      <c r="U30" s="34">
        <f>U26+U27+U28+U29</f>
        <v>32.361699999999999</v>
      </c>
    </row>
    <row r="31" spans="1:21" ht="27.75" customHeight="1">
      <c r="A31" s="10" t="s">
        <v>260</v>
      </c>
      <c r="B31" s="10"/>
      <c r="C31" s="10"/>
      <c r="D31" s="10"/>
      <c r="E31" s="10"/>
      <c r="F31" s="10"/>
      <c r="G31" s="82">
        <f>G24+G30</f>
        <v>54.731700000000004</v>
      </c>
      <c r="H31" s="10"/>
      <c r="I31" s="10"/>
      <c r="J31" s="10"/>
      <c r="K31" s="10"/>
      <c r="L31" s="10"/>
      <c r="M31" s="82"/>
      <c r="N31" s="82">
        <f>N24+N30</f>
        <v>79.834000000000017</v>
      </c>
      <c r="O31" s="10"/>
      <c r="P31" s="10"/>
      <c r="Q31" s="10"/>
      <c r="R31" s="10"/>
      <c r="S31" s="10"/>
      <c r="T31" s="10"/>
      <c r="U31" s="82">
        <f>U24+U30</f>
        <v>107.2337</v>
      </c>
    </row>
    <row r="32" spans="1:21" s="101" customFormat="1" ht="30.75" customHeight="1">
      <c r="G32" s="102">
        <f>G31+'1.3.1'!F31</f>
        <v>246.63169999999997</v>
      </c>
      <c r="N32" s="102">
        <f>N31+'1.3.1'!L31</f>
        <v>405.73399999999998</v>
      </c>
      <c r="U32" s="102">
        <f>U31+'1.3.1'!R31</f>
        <v>509.73369999999994</v>
      </c>
    </row>
    <row r="35" spans="1:21">
      <c r="A35" s="19"/>
      <c r="C35" s="19"/>
      <c r="D35" s="19"/>
    </row>
    <row r="37" spans="1:21">
      <c r="A37" s="135"/>
      <c r="B37" s="135"/>
      <c r="C37" s="135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>
      <c r="A38" s="23"/>
      <c r="B38" s="24"/>
      <c r="C38" s="24"/>
      <c r="D38" s="20"/>
      <c r="E38" s="20"/>
      <c r="F38" s="25"/>
      <c r="G38" s="25"/>
      <c r="H38" s="60"/>
      <c r="I38" s="60"/>
      <c r="J38" s="60"/>
      <c r="K38" s="60"/>
      <c r="L38" s="60"/>
      <c r="M38" s="60"/>
      <c r="N38" s="60"/>
      <c r="O38" s="92"/>
      <c r="P38" s="92"/>
      <c r="Q38" s="92"/>
      <c r="R38" s="92"/>
      <c r="S38" s="92"/>
      <c r="T38" s="92"/>
      <c r="U38" s="92"/>
    </row>
    <row r="39" spans="1:21">
      <c r="A39" s="135"/>
      <c r="B39" s="135"/>
      <c r="C39" s="135"/>
      <c r="D39" s="20"/>
      <c r="E39" s="21"/>
      <c r="F39" s="136"/>
      <c r="G39" s="136"/>
      <c r="H39" s="60"/>
      <c r="I39" s="60"/>
      <c r="J39" s="60"/>
      <c r="K39" s="60"/>
      <c r="L39" s="60"/>
      <c r="M39" s="60"/>
      <c r="N39" s="60"/>
      <c r="O39" s="92"/>
      <c r="P39" s="92"/>
      <c r="Q39" s="92"/>
      <c r="R39" s="92"/>
      <c r="S39" s="92"/>
      <c r="T39" s="92"/>
      <c r="U39" s="92"/>
    </row>
    <row r="40" spans="1:21">
      <c r="A40" s="137"/>
      <c r="B40" s="137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133"/>
      <c r="B41" s="133"/>
      <c r="C41" s="133"/>
      <c r="D41" s="20"/>
      <c r="E41" s="21"/>
      <c r="F41" s="20"/>
      <c r="G41" s="20"/>
      <c r="H41" s="59"/>
      <c r="I41" s="59"/>
      <c r="J41" s="59"/>
      <c r="K41" s="59"/>
      <c r="L41" s="59"/>
      <c r="M41" s="59"/>
      <c r="N41" s="59"/>
      <c r="O41" s="91"/>
      <c r="P41" s="91"/>
      <c r="Q41" s="91"/>
      <c r="R41" s="91"/>
      <c r="S41" s="91"/>
      <c r="T41" s="91"/>
      <c r="U41" s="91"/>
    </row>
    <row r="42" spans="1:21">
      <c r="A42" s="134"/>
      <c r="B42" s="134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>
      <c r="A43" s="28"/>
    </row>
  </sheetData>
  <mergeCells count="76">
    <mergeCell ref="O30:T30"/>
    <mergeCell ref="A1:U1"/>
    <mergeCell ref="O22:O23"/>
    <mergeCell ref="O24:T24"/>
    <mergeCell ref="O25:T25"/>
    <mergeCell ref="O26:O28"/>
    <mergeCell ref="P26:P28"/>
    <mergeCell ref="Q26:Q28"/>
    <mergeCell ref="O14:O21"/>
    <mergeCell ref="P14:P18"/>
    <mergeCell ref="Q14:Q16"/>
    <mergeCell ref="Q17:Q18"/>
    <mergeCell ref="P19:P21"/>
    <mergeCell ref="Q19:Q21"/>
    <mergeCell ref="O7:O11"/>
    <mergeCell ref="P7:P11"/>
    <mergeCell ref="Q7:Q9"/>
    <mergeCell ref="Q10:Q11"/>
    <mergeCell ref="O13:T13"/>
    <mergeCell ref="O3:U3"/>
    <mergeCell ref="O4:O5"/>
    <mergeCell ref="P4:P5"/>
    <mergeCell ref="Q4:Q5"/>
    <mergeCell ref="R4:R5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  <mergeCell ref="H13:M13"/>
    <mergeCell ref="H14:H21"/>
    <mergeCell ref="I14:I18"/>
    <mergeCell ref="J14:J16"/>
    <mergeCell ref="J17:J18"/>
    <mergeCell ref="I19:I21"/>
    <mergeCell ref="J19:J21"/>
    <mergeCell ref="H7:H11"/>
    <mergeCell ref="I7:I11"/>
    <mergeCell ref="J7:J9"/>
    <mergeCell ref="J10:J11"/>
    <mergeCell ref="H4:H5"/>
    <mergeCell ref="I4:I5"/>
    <mergeCell ref="J4:J5"/>
    <mergeCell ref="B4:B5"/>
    <mergeCell ref="C4:C5"/>
    <mergeCell ref="D4:D5"/>
    <mergeCell ref="A7:A11"/>
    <mergeCell ref="B7:B11"/>
    <mergeCell ref="C7:C9"/>
    <mergeCell ref="C10:C11"/>
    <mergeCell ref="A4:A5"/>
    <mergeCell ref="A30:F30"/>
    <mergeCell ref="A22:A23"/>
    <mergeCell ref="A24:F24"/>
    <mergeCell ref="A25:F25"/>
    <mergeCell ref="A26:A28"/>
    <mergeCell ref="B26:B28"/>
    <mergeCell ref="C26:C28"/>
    <mergeCell ref="A13:F13"/>
    <mergeCell ref="A14:A21"/>
    <mergeCell ref="B14:B18"/>
    <mergeCell ref="C14:C16"/>
    <mergeCell ref="C17:C18"/>
    <mergeCell ref="B19:B21"/>
    <mergeCell ref="C19:C2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"/>
  <sheetViews>
    <sheetView topLeftCell="G25" zoomScale="70" zoomScaleNormal="70" zoomScaleSheetLayoutView="85" workbookViewId="0">
      <selection activeCell="G33" sqref="G33:R33"/>
    </sheetView>
  </sheetViews>
  <sheetFormatPr defaultRowHeight="15"/>
  <cols>
    <col min="1" max="1" width="21.5703125" style="75" hidden="1" customWidth="1"/>
    <col min="2" max="2" width="16.28515625" style="75" hidden="1" customWidth="1"/>
    <col min="3" max="6" width="13.42578125" style="75" hidden="1" customWidth="1"/>
    <col min="7" max="7" width="22.5703125" style="75" customWidth="1"/>
    <col min="8" max="8" width="16.140625" style="75" customWidth="1"/>
    <col min="9" max="12" width="13.42578125" style="75" customWidth="1"/>
    <col min="13" max="13" width="22.5703125" style="75" customWidth="1"/>
    <col min="14" max="14" width="16.140625" style="75" customWidth="1"/>
    <col min="15" max="18" width="13.42578125" style="75" customWidth="1"/>
    <col min="19" max="249" width="9.140625" style="75"/>
    <col min="250" max="250" width="20.5703125" style="75" customWidth="1"/>
    <col min="251" max="251" width="14.28515625" style="75" customWidth="1"/>
    <col min="252" max="252" width="13.28515625" style="75" customWidth="1"/>
    <col min="253" max="253" width="12.7109375" style="75" customWidth="1"/>
    <col min="254" max="254" width="11.140625" style="75" customWidth="1"/>
    <col min="255" max="255" width="12.85546875" style="75" customWidth="1"/>
    <col min="256" max="257" width="0.85546875" style="75" customWidth="1"/>
    <col min="258" max="505" width="9.140625" style="75"/>
    <col min="506" max="506" width="20.5703125" style="75" customWidth="1"/>
    <col min="507" max="507" width="14.28515625" style="75" customWidth="1"/>
    <col min="508" max="508" width="13.28515625" style="75" customWidth="1"/>
    <col min="509" max="509" width="12.7109375" style="75" customWidth="1"/>
    <col min="510" max="510" width="11.140625" style="75" customWidth="1"/>
    <col min="511" max="511" width="12.85546875" style="75" customWidth="1"/>
    <col min="512" max="513" width="0.85546875" style="75" customWidth="1"/>
    <col min="514" max="761" width="9.140625" style="75"/>
    <col min="762" max="762" width="20.5703125" style="75" customWidth="1"/>
    <col min="763" max="763" width="14.28515625" style="75" customWidth="1"/>
    <col min="764" max="764" width="13.28515625" style="75" customWidth="1"/>
    <col min="765" max="765" width="12.7109375" style="75" customWidth="1"/>
    <col min="766" max="766" width="11.140625" style="75" customWidth="1"/>
    <col min="767" max="767" width="12.85546875" style="75" customWidth="1"/>
    <col min="768" max="769" width="0.85546875" style="75" customWidth="1"/>
    <col min="770" max="1017" width="9.140625" style="75"/>
    <col min="1018" max="1018" width="20.5703125" style="75" customWidth="1"/>
    <col min="1019" max="1019" width="14.28515625" style="75" customWidth="1"/>
    <col min="1020" max="1020" width="13.28515625" style="75" customWidth="1"/>
    <col min="1021" max="1021" width="12.7109375" style="75" customWidth="1"/>
    <col min="1022" max="1022" width="11.140625" style="75" customWidth="1"/>
    <col min="1023" max="1023" width="12.85546875" style="75" customWidth="1"/>
    <col min="1024" max="1025" width="0.85546875" style="75" customWidth="1"/>
    <col min="1026" max="1273" width="9.140625" style="75"/>
    <col min="1274" max="1274" width="20.5703125" style="75" customWidth="1"/>
    <col min="1275" max="1275" width="14.28515625" style="75" customWidth="1"/>
    <col min="1276" max="1276" width="13.28515625" style="75" customWidth="1"/>
    <col min="1277" max="1277" width="12.7109375" style="75" customWidth="1"/>
    <col min="1278" max="1278" width="11.140625" style="75" customWidth="1"/>
    <col min="1279" max="1279" width="12.85546875" style="75" customWidth="1"/>
    <col min="1280" max="1281" width="0.85546875" style="75" customWidth="1"/>
    <col min="1282" max="1529" width="9.140625" style="75"/>
    <col min="1530" max="1530" width="20.5703125" style="75" customWidth="1"/>
    <col min="1531" max="1531" width="14.28515625" style="75" customWidth="1"/>
    <col min="1532" max="1532" width="13.28515625" style="75" customWidth="1"/>
    <col min="1533" max="1533" width="12.7109375" style="75" customWidth="1"/>
    <col min="1534" max="1534" width="11.140625" style="75" customWidth="1"/>
    <col min="1535" max="1535" width="12.85546875" style="75" customWidth="1"/>
    <col min="1536" max="1537" width="0.85546875" style="75" customWidth="1"/>
    <col min="1538" max="1785" width="9.140625" style="75"/>
    <col min="1786" max="1786" width="20.5703125" style="75" customWidth="1"/>
    <col min="1787" max="1787" width="14.28515625" style="75" customWidth="1"/>
    <col min="1788" max="1788" width="13.28515625" style="75" customWidth="1"/>
    <col min="1789" max="1789" width="12.7109375" style="75" customWidth="1"/>
    <col min="1790" max="1790" width="11.140625" style="75" customWidth="1"/>
    <col min="1791" max="1791" width="12.85546875" style="75" customWidth="1"/>
    <col min="1792" max="1793" width="0.85546875" style="75" customWidth="1"/>
    <col min="1794" max="2041" width="9.140625" style="75"/>
    <col min="2042" max="2042" width="20.5703125" style="75" customWidth="1"/>
    <col min="2043" max="2043" width="14.28515625" style="75" customWidth="1"/>
    <col min="2044" max="2044" width="13.28515625" style="75" customWidth="1"/>
    <col min="2045" max="2045" width="12.7109375" style="75" customWidth="1"/>
    <col min="2046" max="2046" width="11.140625" style="75" customWidth="1"/>
    <col min="2047" max="2047" width="12.85546875" style="75" customWidth="1"/>
    <col min="2048" max="2049" width="0.85546875" style="75" customWidth="1"/>
    <col min="2050" max="2297" width="9.140625" style="75"/>
    <col min="2298" max="2298" width="20.5703125" style="75" customWidth="1"/>
    <col min="2299" max="2299" width="14.28515625" style="75" customWidth="1"/>
    <col min="2300" max="2300" width="13.28515625" style="75" customWidth="1"/>
    <col min="2301" max="2301" width="12.7109375" style="75" customWidth="1"/>
    <col min="2302" max="2302" width="11.140625" style="75" customWidth="1"/>
    <col min="2303" max="2303" width="12.85546875" style="75" customWidth="1"/>
    <col min="2304" max="2305" width="0.85546875" style="75" customWidth="1"/>
    <col min="2306" max="2553" width="9.140625" style="75"/>
    <col min="2554" max="2554" width="20.5703125" style="75" customWidth="1"/>
    <col min="2555" max="2555" width="14.28515625" style="75" customWidth="1"/>
    <col min="2556" max="2556" width="13.28515625" style="75" customWidth="1"/>
    <col min="2557" max="2557" width="12.7109375" style="75" customWidth="1"/>
    <col min="2558" max="2558" width="11.140625" style="75" customWidth="1"/>
    <col min="2559" max="2559" width="12.85546875" style="75" customWidth="1"/>
    <col min="2560" max="2561" width="0.85546875" style="75" customWidth="1"/>
    <col min="2562" max="2809" width="9.140625" style="75"/>
    <col min="2810" max="2810" width="20.5703125" style="75" customWidth="1"/>
    <col min="2811" max="2811" width="14.28515625" style="75" customWidth="1"/>
    <col min="2812" max="2812" width="13.28515625" style="75" customWidth="1"/>
    <col min="2813" max="2813" width="12.7109375" style="75" customWidth="1"/>
    <col min="2814" max="2814" width="11.140625" style="75" customWidth="1"/>
    <col min="2815" max="2815" width="12.85546875" style="75" customWidth="1"/>
    <col min="2816" max="2817" width="0.85546875" style="75" customWidth="1"/>
    <col min="2818" max="3065" width="9.140625" style="75"/>
    <col min="3066" max="3066" width="20.5703125" style="75" customWidth="1"/>
    <col min="3067" max="3067" width="14.28515625" style="75" customWidth="1"/>
    <col min="3068" max="3068" width="13.28515625" style="75" customWidth="1"/>
    <col min="3069" max="3069" width="12.7109375" style="75" customWidth="1"/>
    <col min="3070" max="3070" width="11.140625" style="75" customWidth="1"/>
    <col min="3071" max="3071" width="12.85546875" style="75" customWidth="1"/>
    <col min="3072" max="3073" width="0.85546875" style="75" customWidth="1"/>
    <col min="3074" max="3321" width="9.140625" style="75"/>
    <col min="3322" max="3322" width="20.5703125" style="75" customWidth="1"/>
    <col min="3323" max="3323" width="14.28515625" style="75" customWidth="1"/>
    <col min="3324" max="3324" width="13.28515625" style="75" customWidth="1"/>
    <col min="3325" max="3325" width="12.7109375" style="75" customWidth="1"/>
    <col min="3326" max="3326" width="11.140625" style="75" customWidth="1"/>
    <col min="3327" max="3327" width="12.85546875" style="75" customWidth="1"/>
    <col min="3328" max="3329" width="0.85546875" style="75" customWidth="1"/>
    <col min="3330" max="3577" width="9.140625" style="75"/>
    <col min="3578" max="3578" width="20.5703125" style="75" customWidth="1"/>
    <col min="3579" max="3579" width="14.28515625" style="75" customWidth="1"/>
    <col min="3580" max="3580" width="13.28515625" style="75" customWidth="1"/>
    <col min="3581" max="3581" width="12.7109375" style="75" customWidth="1"/>
    <col min="3582" max="3582" width="11.140625" style="75" customWidth="1"/>
    <col min="3583" max="3583" width="12.85546875" style="75" customWidth="1"/>
    <col min="3584" max="3585" width="0.85546875" style="75" customWidth="1"/>
    <col min="3586" max="3833" width="9.140625" style="75"/>
    <col min="3834" max="3834" width="20.5703125" style="75" customWidth="1"/>
    <col min="3835" max="3835" width="14.28515625" style="75" customWidth="1"/>
    <col min="3836" max="3836" width="13.28515625" style="75" customWidth="1"/>
    <col min="3837" max="3837" width="12.7109375" style="75" customWidth="1"/>
    <col min="3838" max="3838" width="11.140625" style="75" customWidth="1"/>
    <col min="3839" max="3839" width="12.85546875" style="75" customWidth="1"/>
    <col min="3840" max="3841" width="0.85546875" style="75" customWidth="1"/>
    <col min="3842" max="4089" width="9.140625" style="75"/>
    <col min="4090" max="4090" width="20.5703125" style="75" customWidth="1"/>
    <col min="4091" max="4091" width="14.28515625" style="75" customWidth="1"/>
    <col min="4092" max="4092" width="13.28515625" style="75" customWidth="1"/>
    <col min="4093" max="4093" width="12.7109375" style="75" customWidth="1"/>
    <col min="4094" max="4094" width="11.140625" style="75" customWidth="1"/>
    <col min="4095" max="4095" width="12.85546875" style="75" customWidth="1"/>
    <col min="4096" max="4097" width="0.85546875" style="75" customWidth="1"/>
    <col min="4098" max="4345" width="9.140625" style="75"/>
    <col min="4346" max="4346" width="20.5703125" style="75" customWidth="1"/>
    <col min="4347" max="4347" width="14.28515625" style="75" customWidth="1"/>
    <col min="4348" max="4348" width="13.28515625" style="75" customWidth="1"/>
    <col min="4349" max="4349" width="12.7109375" style="75" customWidth="1"/>
    <col min="4350" max="4350" width="11.140625" style="75" customWidth="1"/>
    <col min="4351" max="4351" width="12.85546875" style="75" customWidth="1"/>
    <col min="4352" max="4353" width="0.85546875" style="75" customWidth="1"/>
    <col min="4354" max="4601" width="9.140625" style="75"/>
    <col min="4602" max="4602" width="20.5703125" style="75" customWidth="1"/>
    <col min="4603" max="4603" width="14.28515625" style="75" customWidth="1"/>
    <col min="4604" max="4604" width="13.28515625" style="75" customWidth="1"/>
    <col min="4605" max="4605" width="12.7109375" style="75" customWidth="1"/>
    <col min="4606" max="4606" width="11.140625" style="75" customWidth="1"/>
    <col min="4607" max="4607" width="12.85546875" style="75" customWidth="1"/>
    <col min="4608" max="4609" width="0.85546875" style="75" customWidth="1"/>
    <col min="4610" max="4857" width="9.140625" style="75"/>
    <col min="4858" max="4858" width="20.5703125" style="75" customWidth="1"/>
    <col min="4859" max="4859" width="14.28515625" style="75" customWidth="1"/>
    <col min="4860" max="4860" width="13.28515625" style="75" customWidth="1"/>
    <col min="4861" max="4861" width="12.7109375" style="75" customWidth="1"/>
    <col min="4862" max="4862" width="11.140625" style="75" customWidth="1"/>
    <col min="4863" max="4863" width="12.85546875" style="75" customWidth="1"/>
    <col min="4864" max="4865" width="0.85546875" style="75" customWidth="1"/>
    <col min="4866" max="5113" width="9.140625" style="75"/>
    <col min="5114" max="5114" width="20.5703125" style="75" customWidth="1"/>
    <col min="5115" max="5115" width="14.28515625" style="75" customWidth="1"/>
    <col min="5116" max="5116" width="13.28515625" style="75" customWidth="1"/>
    <col min="5117" max="5117" width="12.7109375" style="75" customWidth="1"/>
    <col min="5118" max="5118" width="11.140625" style="75" customWidth="1"/>
    <col min="5119" max="5119" width="12.85546875" style="75" customWidth="1"/>
    <col min="5120" max="5121" width="0.85546875" style="75" customWidth="1"/>
    <col min="5122" max="5369" width="9.140625" style="75"/>
    <col min="5370" max="5370" width="20.5703125" style="75" customWidth="1"/>
    <col min="5371" max="5371" width="14.28515625" style="75" customWidth="1"/>
    <col min="5372" max="5372" width="13.28515625" style="75" customWidth="1"/>
    <col min="5373" max="5373" width="12.7109375" style="75" customWidth="1"/>
    <col min="5374" max="5374" width="11.140625" style="75" customWidth="1"/>
    <col min="5375" max="5375" width="12.85546875" style="75" customWidth="1"/>
    <col min="5376" max="5377" width="0.85546875" style="75" customWidth="1"/>
    <col min="5378" max="5625" width="9.140625" style="75"/>
    <col min="5626" max="5626" width="20.5703125" style="75" customWidth="1"/>
    <col min="5627" max="5627" width="14.28515625" style="75" customWidth="1"/>
    <col min="5628" max="5628" width="13.28515625" style="75" customWidth="1"/>
    <col min="5629" max="5629" width="12.7109375" style="75" customWidth="1"/>
    <col min="5630" max="5630" width="11.140625" style="75" customWidth="1"/>
    <col min="5631" max="5631" width="12.85546875" style="75" customWidth="1"/>
    <col min="5632" max="5633" width="0.85546875" style="75" customWidth="1"/>
    <col min="5634" max="5881" width="9.140625" style="75"/>
    <col min="5882" max="5882" width="20.5703125" style="75" customWidth="1"/>
    <col min="5883" max="5883" width="14.28515625" style="75" customWidth="1"/>
    <col min="5884" max="5884" width="13.28515625" style="75" customWidth="1"/>
    <col min="5885" max="5885" width="12.7109375" style="75" customWidth="1"/>
    <col min="5886" max="5886" width="11.140625" style="75" customWidth="1"/>
    <col min="5887" max="5887" width="12.85546875" style="75" customWidth="1"/>
    <col min="5888" max="5889" width="0.85546875" style="75" customWidth="1"/>
    <col min="5890" max="6137" width="9.140625" style="75"/>
    <col min="6138" max="6138" width="20.5703125" style="75" customWidth="1"/>
    <col min="6139" max="6139" width="14.28515625" style="75" customWidth="1"/>
    <col min="6140" max="6140" width="13.28515625" style="75" customWidth="1"/>
    <col min="6141" max="6141" width="12.7109375" style="75" customWidth="1"/>
    <col min="6142" max="6142" width="11.140625" style="75" customWidth="1"/>
    <col min="6143" max="6143" width="12.85546875" style="75" customWidth="1"/>
    <col min="6144" max="6145" width="0.85546875" style="75" customWidth="1"/>
    <col min="6146" max="6393" width="9.140625" style="75"/>
    <col min="6394" max="6394" width="20.5703125" style="75" customWidth="1"/>
    <col min="6395" max="6395" width="14.28515625" style="75" customWidth="1"/>
    <col min="6396" max="6396" width="13.28515625" style="75" customWidth="1"/>
    <col min="6397" max="6397" width="12.7109375" style="75" customWidth="1"/>
    <col min="6398" max="6398" width="11.140625" style="75" customWidth="1"/>
    <col min="6399" max="6399" width="12.85546875" style="75" customWidth="1"/>
    <col min="6400" max="6401" width="0.85546875" style="75" customWidth="1"/>
    <col min="6402" max="6649" width="9.140625" style="75"/>
    <col min="6650" max="6650" width="20.5703125" style="75" customWidth="1"/>
    <col min="6651" max="6651" width="14.28515625" style="75" customWidth="1"/>
    <col min="6652" max="6652" width="13.28515625" style="75" customWidth="1"/>
    <col min="6653" max="6653" width="12.7109375" style="75" customWidth="1"/>
    <col min="6654" max="6654" width="11.140625" style="75" customWidth="1"/>
    <col min="6655" max="6655" width="12.85546875" style="75" customWidth="1"/>
    <col min="6656" max="6657" width="0.85546875" style="75" customWidth="1"/>
    <col min="6658" max="6905" width="9.140625" style="75"/>
    <col min="6906" max="6906" width="20.5703125" style="75" customWidth="1"/>
    <col min="6907" max="6907" width="14.28515625" style="75" customWidth="1"/>
    <col min="6908" max="6908" width="13.28515625" style="75" customWidth="1"/>
    <col min="6909" max="6909" width="12.7109375" style="75" customWidth="1"/>
    <col min="6910" max="6910" width="11.140625" style="75" customWidth="1"/>
    <col min="6911" max="6911" width="12.85546875" style="75" customWidth="1"/>
    <col min="6912" max="6913" width="0.85546875" style="75" customWidth="1"/>
    <col min="6914" max="7161" width="9.140625" style="75"/>
    <col min="7162" max="7162" width="20.5703125" style="75" customWidth="1"/>
    <col min="7163" max="7163" width="14.28515625" style="75" customWidth="1"/>
    <col min="7164" max="7164" width="13.28515625" style="75" customWidth="1"/>
    <col min="7165" max="7165" width="12.7109375" style="75" customWidth="1"/>
    <col min="7166" max="7166" width="11.140625" style="75" customWidth="1"/>
    <col min="7167" max="7167" width="12.85546875" style="75" customWidth="1"/>
    <col min="7168" max="7169" width="0.85546875" style="75" customWidth="1"/>
    <col min="7170" max="7417" width="9.140625" style="75"/>
    <col min="7418" max="7418" width="20.5703125" style="75" customWidth="1"/>
    <col min="7419" max="7419" width="14.28515625" style="75" customWidth="1"/>
    <col min="7420" max="7420" width="13.28515625" style="75" customWidth="1"/>
    <col min="7421" max="7421" width="12.7109375" style="75" customWidth="1"/>
    <col min="7422" max="7422" width="11.140625" style="75" customWidth="1"/>
    <col min="7423" max="7423" width="12.85546875" style="75" customWidth="1"/>
    <col min="7424" max="7425" width="0.85546875" style="75" customWidth="1"/>
    <col min="7426" max="7673" width="9.140625" style="75"/>
    <col min="7674" max="7674" width="20.5703125" style="75" customWidth="1"/>
    <col min="7675" max="7675" width="14.28515625" style="75" customWidth="1"/>
    <col min="7676" max="7676" width="13.28515625" style="75" customWidth="1"/>
    <col min="7677" max="7677" width="12.7109375" style="75" customWidth="1"/>
    <col min="7678" max="7678" width="11.140625" style="75" customWidth="1"/>
    <col min="7679" max="7679" width="12.85546875" style="75" customWidth="1"/>
    <col min="7680" max="7681" width="0.85546875" style="75" customWidth="1"/>
    <col min="7682" max="7929" width="9.140625" style="75"/>
    <col min="7930" max="7930" width="20.5703125" style="75" customWidth="1"/>
    <col min="7931" max="7931" width="14.28515625" style="75" customWidth="1"/>
    <col min="7932" max="7932" width="13.28515625" style="75" customWidth="1"/>
    <col min="7933" max="7933" width="12.7109375" style="75" customWidth="1"/>
    <col min="7934" max="7934" width="11.140625" style="75" customWidth="1"/>
    <col min="7935" max="7935" width="12.85546875" style="75" customWidth="1"/>
    <col min="7936" max="7937" width="0.85546875" style="75" customWidth="1"/>
    <col min="7938" max="8185" width="9.140625" style="75"/>
    <col min="8186" max="8186" width="20.5703125" style="75" customWidth="1"/>
    <col min="8187" max="8187" width="14.28515625" style="75" customWidth="1"/>
    <col min="8188" max="8188" width="13.28515625" style="75" customWidth="1"/>
    <col min="8189" max="8189" width="12.7109375" style="75" customWidth="1"/>
    <col min="8190" max="8190" width="11.140625" style="75" customWidth="1"/>
    <col min="8191" max="8191" width="12.85546875" style="75" customWidth="1"/>
    <col min="8192" max="8193" width="0.85546875" style="75" customWidth="1"/>
    <col min="8194" max="8441" width="9.140625" style="75"/>
    <col min="8442" max="8442" width="20.5703125" style="75" customWidth="1"/>
    <col min="8443" max="8443" width="14.28515625" style="75" customWidth="1"/>
    <col min="8444" max="8444" width="13.28515625" style="75" customWidth="1"/>
    <col min="8445" max="8445" width="12.7109375" style="75" customWidth="1"/>
    <col min="8446" max="8446" width="11.140625" style="75" customWidth="1"/>
    <col min="8447" max="8447" width="12.85546875" style="75" customWidth="1"/>
    <col min="8448" max="8449" width="0.85546875" style="75" customWidth="1"/>
    <col min="8450" max="8697" width="9.140625" style="75"/>
    <col min="8698" max="8698" width="20.5703125" style="75" customWidth="1"/>
    <col min="8699" max="8699" width="14.28515625" style="75" customWidth="1"/>
    <col min="8700" max="8700" width="13.28515625" style="75" customWidth="1"/>
    <col min="8701" max="8701" width="12.7109375" style="75" customWidth="1"/>
    <col min="8702" max="8702" width="11.140625" style="75" customWidth="1"/>
    <col min="8703" max="8703" width="12.85546875" style="75" customWidth="1"/>
    <col min="8704" max="8705" width="0.85546875" style="75" customWidth="1"/>
    <col min="8706" max="8953" width="9.140625" style="75"/>
    <col min="8954" max="8954" width="20.5703125" style="75" customWidth="1"/>
    <col min="8955" max="8955" width="14.28515625" style="75" customWidth="1"/>
    <col min="8956" max="8956" width="13.28515625" style="75" customWidth="1"/>
    <col min="8957" max="8957" width="12.7109375" style="75" customWidth="1"/>
    <col min="8958" max="8958" width="11.140625" style="75" customWidth="1"/>
    <col min="8959" max="8959" width="12.85546875" style="75" customWidth="1"/>
    <col min="8960" max="8961" width="0.85546875" style="75" customWidth="1"/>
    <col min="8962" max="9209" width="9.140625" style="75"/>
    <col min="9210" max="9210" width="20.5703125" style="75" customWidth="1"/>
    <col min="9211" max="9211" width="14.28515625" style="75" customWidth="1"/>
    <col min="9212" max="9212" width="13.28515625" style="75" customWidth="1"/>
    <col min="9213" max="9213" width="12.7109375" style="75" customWidth="1"/>
    <col min="9214" max="9214" width="11.140625" style="75" customWidth="1"/>
    <col min="9215" max="9215" width="12.85546875" style="75" customWidth="1"/>
    <col min="9216" max="9217" width="0.85546875" style="75" customWidth="1"/>
    <col min="9218" max="9465" width="9.140625" style="75"/>
    <col min="9466" max="9466" width="20.5703125" style="75" customWidth="1"/>
    <col min="9467" max="9467" width="14.28515625" style="75" customWidth="1"/>
    <col min="9468" max="9468" width="13.28515625" style="75" customWidth="1"/>
    <col min="9469" max="9469" width="12.7109375" style="75" customWidth="1"/>
    <col min="9470" max="9470" width="11.140625" style="75" customWidth="1"/>
    <col min="9471" max="9471" width="12.85546875" style="75" customWidth="1"/>
    <col min="9472" max="9473" width="0.85546875" style="75" customWidth="1"/>
    <col min="9474" max="9721" width="9.140625" style="75"/>
    <col min="9722" max="9722" width="20.5703125" style="75" customWidth="1"/>
    <col min="9723" max="9723" width="14.28515625" style="75" customWidth="1"/>
    <col min="9724" max="9724" width="13.28515625" style="75" customWidth="1"/>
    <col min="9725" max="9725" width="12.7109375" style="75" customWidth="1"/>
    <col min="9726" max="9726" width="11.140625" style="75" customWidth="1"/>
    <col min="9727" max="9727" width="12.85546875" style="75" customWidth="1"/>
    <col min="9728" max="9729" width="0.85546875" style="75" customWidth="1"/>
    <col min="9730" max="9977" width="9.140625" style="75"/>
    <col min="9978" max="9978" width="20.5703125" style="75" customWidth="1"/>
    <col min="9979" max="9979" width="14.28515625" style="75" customWidth="1"/>
    <col min="9980" max="9980" width="13.28515625" style="75" customWidth="1"/>
    <col min="9981" max="9981" width="12.7109375" style="75" customWidth="1"/>
    <col min="9982" max="9982" width="11.140625" style="75" customWidth="1"/>
    <col min="9983" max="9983" width="12.85546875" style="75" customWidth="1"/>
    <col min="9984" max="9985" width="0.85546875" style="75" customWidth="1"/>
    <col min="9986" max="10233" width="9.140625" style="75"/>
    <col min="10234" max="10234" width="20.5703125" style="75" customWidth="1"/>
    <col min="10235" max="10235" width="14.28515625" style="75" customWidth="1"/>
    <col min="10236" max="10236" width="13.28515625" style="75" customWidth="1"/>
    <col min="10237" max="10237" width="12.7109375" style="75" customWidth="1"/>
    <col min="10238" max="10238" width="11.140625" style="75" customWidth="1"/>
    <col min="10239" max="10239" width="12.85546875" style="75" customWidth="1"/>
    <col min="10240" max="10241" width="0.85546875" style="75" customWidth="1"/>
    <col min="10242" max="10489" width="9.140625" style="75"/>
    <col min="10490" max="10490" width="20.5703125" style="75" customWidth="1"/>
    <col min="10491" max="10491" width="14.28515625" style="75" customWidth="1"/>
    <col min="10492" max="10492" width="13.28515625" style="75" customWidth="1"/>
    <col min="10493" max="10493" width="12.7109375" style="75" customWidth="1"/>
    <col min="10494" max="10494" width="11.140625" style="75" customWidth="1"/>
    <col min="10495" max="10495" width="12.85546875" style="75" customWidth="1"/>
    <col min="10496" max="10497" width="0.85546875" style="75" customWidth="1"/>
    <col min="10498" max="10745" width="9.140625" style="75"/>
    <col min="10746" max="10746" width="20.5703125" style="75" customWidth="1"/>
    <col min="10747" max="10747" width="14.28515625" style="75" customWidth="1"/>
    <col min="10748" max="10748" width="13.28515625" style="75" customWidth="1"/>
    <col min="10749" max="10749" width="12.7109375" style="75" customWidth="1"/>
    <col min="10750" max="10750" width="11.140625" style="75" customWidth="1"/>
    <col min="10751" max="10751" width="12.85546875" style="75" customWidth="1"/>
    <col min="10752" max="10753" width="0.85546875" style="75" customWidth="1"/>
    <col min="10754" max="11001" width="9.140625" style="75"/>
    <col min="11002" max="11002" width="20.5703125" style="75" customWidth="1"/>
    <col min="11003" max="11003" width="14.28515625" style="75" customWidth="1"/>
    <col min="11004" max="11004" width="13.28515625" style="75" customWidth="1"/>
    <col min="11005" max="11005" width="12.7109375" style="75" customWidth="1"/>
    <col min="11006" max="11006" width="11.140625" style="75" customWidth="1"/>
    <col min="11007" max="11007" width="12.85546875" style="75" customWidth="1"/>
    <col min="11008" max="11009" width="0.85546875" style="75" customWidth="1"/>
    <col min="11010" max="11257" width="9.140625" style="75"/>
    <col min="11258" max="11258" width="20.5703125" style="75" customWidth="1"/>
    <col min="11259" max="11259" width="14.28515625" style="75" customWidth="1"/>
    <col min="11260" max="11260" width="13.28515625" style="75" customWidth="1"/>
    <col min="11261" max="11261" width="12.7109375" style="75" customWidth="1"/>
    <col min="11262" max="11262" width="11.140625" style="75" customWidth="1"/>
    <col min="11263" max="11263" width="12.85546875" style="75" customWidth="1"/>
    <col min="11264" max="11265" width="0.85546875" style="75" customWidth="1"/>
    <col min="11266" max="11513" width="9.140625" style="75"/>
    <col min="11514" max="11514" width="20.5703125" style="75" customWidth="1"/>
    <col min="11515" max="11515" width="14.28515625" style="75" customWidth="1"/>
    <col min="11516" max="11516" width="13.28515625" style="75" customWidth="1"/>
    <col min="11517" max="11517" width="12.7109375" style="75" customWidth="1"/>
    <col min="11518" max="11518" width="11.140625" style="75" customWidth="1"/>
    <col min="11519" max="11519" width="12.85546875" style="75" customWidth="1"/>
    <col min="11520" max="11521" width="0.85546875" style="75" customWidth="1"/>
    <col min="11522" max="11769" width="9.140625" style="75"/>
    <col min="11770" max="11770" width="20.5703125" style="75" customWidth="1"/>
    <col min="11771" max="11771" width="14.28515625" style="75" customWidth="1"/>
    <col min="11772" max="11772" width="13.28515625" style="75" customWidth="1"/>
    <col min="11773" max="11773" width="12.7109375" style="75" customWidth="1"/>
    <col min="11774" max="11774" width="11.140625" style="75" customWidth="1"/>
    <col min="11775" max="11775" width="12.85546875" style="75" customWidth="1"/>
    <col min="11776" max="11777" width="0.85546875" style="75" customWidth="1"/>
    <col min="11778" max="12025" width="9.140625" style="75"/>
    <col min="12026" max="12026" width="20.5703125" style="75" customWidth="1"/>
    <col min="12027" max="12027" width="14.28515625" style="75" customWidth="1"/>
    <col min="12028" max="12028" width="13.28515625" style="75" customWidth="1"/>
    <col min="12029" max="12029" width="12.7109375" style="75" customWidth="1"/>
    <col min="12030" max="12030" width="11.140625" style="75" customWidth="1"/>
    <col min="12031" max="12031" width="12.85546875" style="75" customWidth="1"/>
    <col min="12032" max="12033" width="0.85546875" style="75" customWidth="1"/>
    <col min="12034" max="12281" width="9.140625" style="75"/>
    <col min="12282" max="12282" width="20.5703125" style="75" customWidth="1"/>
    <col min="12283" max="12283" width="14.28515625" style="75" customWidth="1"/>
    <col min="12284" max="12284" width="13.28515625" style="75" customWidth="1"/>
    <col min="12285" max="12285" width="12.7109375" style="75" customWidth="1"/>
    <col min="12286" max="12286" width="11.140625" style="75" customWidth="1"/>
    <col min="12287" max="12287" width="12.85546875" style="75" customWidth="1"/>
    <col min="12288" max="12289" width="0.85546875" style="75" customWidth="1"/>
    <col min="12290" max="12537" width="9.140625" style="75"/>
    <col min="12538" max="12538" width="20.5703125" style="75" customWidth="1"/>
    <col min="12539" max="12539" width="14.28515625" style="75" customWidth="1"/>
    <col min="12540" max="12540" width="13.28515625" style="75" customWidth="1"/>
    <col min="12541" max="12541" width="12.7109375" style="75" customWidth="1"/>
    <col min="12542" max="12542" width="11.140625" style="75" customWidth="1"/>
    <col min="12543" max="12543" width="12.85546875" style="75" customWidth="1"/>
    <col min="12544" max="12545" width="0.85546875" style="75" customWidth="1"/>
    <col min="12546" max="12793" width="9.140625" style="75"/>
    <col min="12794" max="12794" width="20.5703125" style="75" customWidth="1"/>
    <col min="12795" max="12795" width="14.28515625" style="75" customWidth="1"/>
    <col min="12796" max="12796" width="13.28515625" style="75" customWidth="1"/>
    <col min="12797" max="12797" width="12.7109375" style="75" customWidth="1"/>
    <col min="12798" max="12798" width="11.140625" style="75" customWidth="1"/>
    <col min="12799" max="12799" width="12.85546875" style="75" customWidth="1"/>
    <col min="12800" max="12801" width="0.85546875" style="75" customWidth="1"/>
    <col min="12802" max="13049" width="9.140625" style="75"/>
    <col min="13050" max="13050" width="20.5703125" style="75" customWidth="1"/>
    <col min="13051" max="13051" width="14.28515625" style="75" customWidth="1"/>
    <col min="13052" max="13052" width="13.28515625" style="75" customWidth="1"/>
    <col min="13053" max="13053" width="12.7109375" style="75" customWidth="1"/>
    <col min="13054" max="13054" width="11.140625" style="75" customWidth="1"/>
    <col min="13055" max="13055" width="12.85546875" style="75" customWidth="1"/>
    <col min="13056" max="13057" width="0.85546875" style="75" customWidth="1"/>
    <col min="13058" max="13305" width="9.140625" style="75"/>
    <col min="13306" max="13306" width="20.5703125" style="75" customWidth="1"/>
    <col min="13307" max="13307" width="14.28515625" style="75" customWidth="1"/>
    <col min="13308" max="13308" width="13.28515625" style="75" customWidth="1"/>
    <col min="13309" max="13309" width="12.7109375" style="75" customWidth="1"/>
    <col min="13310" max="13310" width="11.140625" style="75" customWidth="1"/>
    <col min="13311" max="13311" width="12.85546875" style="75" customWidth="1"/>
    <col min="13312" max="13313" width="0.85546875" style="75" customWidth="1"/>
    <col min="13314" max="13561" width="9.140625" style="75"/>
    <col min="13562" max="13562" width="20.5703125" style="75" customWidth="1"/>
    <col min="13563" max="13563" width="14.28515625" style="75" customWidth="1"/>
    <col min="13564" max="13564" width="13.28515625" style="75" customWidth="1"/>
    <col min="13565" max="13565" width="12.7109375" style="75" customWidth="1"/>
    <col min="13566" max="13566" width="11.140625" style="75" customWidth="1"/>
    <col min="13567" max="13567" width="12.85546875" style="75" customWidth="1"/>
    <col min="13568" max="13569" width="0.85546875" style="75" customWidth="1"/>
    <col min="13570" max="13817" width="9.140625" style="75"/>
    <col min="13818" max="13818" width="20.5703125" style="75" customWidth="1"/>
    <col min="13819" max="13819" width="14.28515625" style="75" customWidth="1"/>
    <col min="13820" max="13820" width="13.28515625" style="75" customWidth="1"/>
    <col min="13821" max="13821" width="12.7109375" style="75" customWidth="1"/>
    <col min="13822" max="13822" width="11.140625" style="75" customWidth="1"/>
    <col min="13823" max="13823" width="12.85546875" style="75" customWidth="1"/>
    <col min="13824" max="13825" width="0.85546875" style="75" customWidth="1"/>
    <col min="13826" max="14073" width="9.140625" style="75"/>
    <col min="14074" max="14074" width="20.5703125" style="75" customWidth="1"/>
    <col min="14075" max="14075" width="14.28515625" style="75" customWidth="1"/>
    <col min="14076" max="14076" width="13.28515625" style="75" customWidth="1"/>
    <col min="14077" max="14077" width="12.7109375" style="75" customWidth="1"/>
    <col min="14078" max="14078" width="11.140625" style="75" customWidth="1"/>
    <col min="14079" max="14079" width="12.85546875" style="75" customWidth="1"/>
    <col min="14080" max="14081" width="0.85546875" style="75" customWidth="1"/>
    <col min="14082" max="14329" width="9.140625" style="75"/>
    <col min="14330" max="14330" width="20.5703125" style="75" customWidth="1"/>
    <col min="14331" max="14331" width="14.28515625" style="75" customWidth="1"/>
    <col min="14332" max="14332" width="13.28515625" style="75" customWidth="1"/>
    <col min="14333" max="14333" width="12.7109375" style="75" customWidth="1"/>
    <col min="14334" max="14334" width="11.140625" style="75" customWidth="1"/>
    <col min="14335" max="14335" width="12.85546875" style="75" customWidth="1"/>
    <col min="14336" max="14337" width="0.85546875" style="75" customWidth="1"/>
    <col min="14338" max="14585" width="9.140625" style="75"/>
    <col min="14586" max="14586" width="20.5703125" style="75" customWidth="1"/>
    <col min="14587" max="14587" width="14.28515625" style="75" customWidth="1"/>
    <col min="14588" max="14588" width="13.28515625" style="75" customWidth="1"/>
    <col min="14589" max="14589" width="12.7109375" style="75" customWidth="1"/>
    <col min="14590" max="14590" width="11.140625" style="75" customWidth="1"/>
    <col min="14591" max="14591" width="12.85546875" style="75" customWidth="1"/>
    <col min="14592" max="14593" width="0.85546875" style="75" customWidth="1"/>
    <col min="14594" max="14841" width="9.140625" style="75"/>
    <col min="14842" max="14842" width="20.5703125" style="75" customWidth="1"/>
    <col min="14843" max="14843" width="14.28515625" style="75" customWidth="1"/>
    <col min="14844" max="14844" width="13.28515625" style="75" customWidth="1"/>
    <col min="14845" max="14845" width="12.7109375" style="75" customWidth="1"/>
    <col min="14846" max="14846" width="11.140625" style="75" customWidth="1"/>
    <col min="14847" max="14847" width="12.85546875" style="75" customWidth="1"/>
    <col min="14848" max="14849" width="0.85546875" style="75" customWidth="1"/>
    <col min="14850" max="15097" width="9.140625" style="75"/>
    <col min="15098" max="15098" width="20.5703125" style="75" customWidth="1"/>
    <col min="15099" max="15099" width="14.28515625" style="75" customWidth="1"/>
    <col min="15100" max="15100" width="13.28515625" style="75" customWidth="1"/>
    <col min="15101" max="15101" width="12.7109375" style="75" customWidth="1"/>
    <col min="15102" max="15102" width="11.140625" style="75" customWidth="1"/>
    <col min="15103" max="15103" width="12.85546875" style="75" customWidth="1"/>
    <col min="15104" max="15105" width="0.85546875" style="75" customWidth="1"/>
    <col min="15106" max="15353" width="9.140625" style="75"/>
    <col min="15354" max="15354" width="20.5703125" style="75" customWidth="1"/>
    <col min="15355" max="15355" width="14.28515625" style="75" customWidth="1"/>
    <col min="15356" max="15356" width="13.28515625" style="75" customWidth="1"/>
    <col min="15357" max="15357" width="12.7109375" style="75" customWidth="1"/>
    <col min="15358" max="15358" width="11.140625" style="75" customWidth="1"/>
    <col min="15359" max="15359" width="12.85546875" style="75" customWidth="1"/>
    <col min="15360" max="15361" width="0.85546875" style="75" customWidth="1"/>
    <col min="15362" max="15609" width="9.140625" style="75"/>
    <col min="15610" max="15610" width="20.5703125" style="75" customWidth="1"/>
    <col min="15611" max="15611" width="14.28515625" style="75" customWidth="1"/>
    <col min="15612" max="15612" width="13.28515625" style="75" customWidth="1"/>
    <col min="15613" max="15613" width="12.7109375" style="75" customWidth="1"/>
    <col min="15614" max="15614" width="11.140625" style="75" customWidth="1"/>
    <col min="15615" max="15615" width="12.85546875" style="75" customWidth="1"/>
    <col min="15616" max="15617" width="0.85546875" style="75" customWidth="1"/>
    <col min="15618" max="15865" width="9.140625" style="75"/>
    <col min="15866" max="15866" width="20.5703125" style="75" customWidth="1"/>
    <col min="15867" max="15867" width="14.28515625" style="75" customWidth="1"/>
    <col min="15868" max="15868" width="13.28515625" style="75" customWidth="1"/>
    <col min="15869" max="15869" width="12.7109375" style="75" customWidth="1"/>
    <col min="15870" max="15870" width="11.140625" style="75" customWidth="1"/>
    <col min="15871" max="15871" width="12.85546875" style="75" customWidth="1"/>
    <col min="15872" max="15873" width="0.85546875" style="75" customWidth="1"/>
    <col min="15874" max="16121" width="9.140625" style="75"/>
    <col min="16122" max="16122" width="20.5703125" style="75" customWidth="1"/>
    <col min="16123" max="16123" width="14.28515625" style="75" customWidth="1"/>
    <col min="16124" max="16124" width="13.28515625" style="75" customWidth="1"/>
    <col min="16125" max="16125" width="12.7109375" style="75" customWidth="1"/>
    <col min="16126" max="16126" width="11.140625" style="75" customWidth="1"/>
    <col min="16127" max="16127" width="12.85546875" style="75" customWidth="1"/>
    <col min="16128" max="16129" width="0.85546875" style="75" customWidth="1"/>
    <col min="16130" max="16384" width="9.140625" style="75"/>
  </cols>
  <sheetData>
    <row r="1" spans="1:18" ht="45.75" customHeight="1">
      <c r="A1" s="138" t="s">
        <v>269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5.75"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.75">
      <c r="A3" s="148" t="s">
        <v>255</v>
      </c>
      <c r="B3" s="148"/>
      <c r="C3" s="148"/>
      <c r="D3" s="148"/>
      <c r="E3" s="148"/>
      <c r="F3" s="148"/>
      <c r="G3" s="148" t="s">
        <v>259</v>
      </c>
      <c r="H3" s="148"/>
      <c r="I3" s="148"/>
      <c r="J3" s="148"/>
      <c r="K3" s="148"/>
      <c r="L3" s="148"/>
      <c r="M3" s="148" t="s">
        <v>281</v>
      </c>
      <c r="N3" s="148"/>
      <c r="O3" s="148"/>
      <c r="P3" s="148"/>
      <c r="Q3" s="148"/>
      <c r="R3" s="148"/>
    </row>
    <row r="4" spans="1:18" ht="78.75">
      <c r="A4" s="141" t="s">
        <v>114</v>
      </c>
      <c r="B4" s="141" t="s">
        <v>115</v>
      </c>
      <c r="C4" s="141" t="s">
        <v>170</v>
      </c>
      <c r="D4" s="76" t="s">
        <v>197</v>
      </c>
      <c r="E4" s="76" t="s">
        <v>198</v>
      </c>
      <c r="F4" s="76" t="s">
        <v>175</v>
      </c>
      <c r="G4" s="141" t="s">
        <v>114</v>
      </c>
      <c r="H4" s="141" t="s">
        <v>115</v>
      </c>
      <c r="I4" s="141" t="s">
        <v>170</v>
      </c>
      <c r="J4" s="76" t="s">
        <v>197</v>
      </c>
      <c r="K4" s="76" t="s">
        <v>198</v>
      </c>
      <c r="L4" s="76" t="s">
        <v>175</v>
      </c>
      <c r="M4" s="141" t="s">
        <v>114</v>
      </c>
      <c r="N4" s="141" t="s">
        <v>115</v>
      </c>
      <c r="O4" s="141" t="s">
        <v>170</v>
      </c>
      <c r="P4" s="99" t="s">
        <v>197</v>
      </c>
      <c r="Q4" s="99" t="s">
        <v>198</v>
      </c>
      <c r="R4" s="99" t="s">
        <v>175</v>
      </c>
    </row>
    <row r="5" spans="1:18" ht="31.5" customHeight="1">
      <c r="A5" s="140"/>
      <c r="B5" s="140"/>
      <c r="C5" s="140"/>
      <c r="D5" s="76" t="s">
        <v>199</v>
      </c>
      <c r="E5" s="76" t="s">
        <v>200</v>
      </c>
      <c r="F5" s="76" t="s">
        <v>178</v>
      </c>
      <c r="G5" s="140"/>
      <c r="H5" s="140"/>
      <c r="I5" s="140"/>
      <c r="J5" s="76" t="s">
        <v>199</v>
      </c>
      <c r="K5" s="76" t="s">
        <v>200</v>
      </c>
      <c r="L5" s="76" t="s">
        <v>178</v>
      </c>
      <c r="M5" s="140"/>
      <c r="N5" s="140"/>
      <c r="O5" s="140"/>
      <c r="P5" s="99" t="s">
        <v>199</v>
      </c>
      <c r="Q5" s="99" t="s">
        <v>200</v>
      </c>
      <c r="R5" s="99" t="s">
        <v>178</v>
      </c>
    </row>
    <row r="6" spans="1:18" ht="15.75">
      <c r="A6" s="83">
        <v>1</v>
      </c>
      <c r="B6" s="83">
        <f>+A6+1</f>
        <v>2</v>
      </c>
      <c r="C6" s="83">
        <f>+B6+1</f>
        <v>3</v>
      </c>
      <c r="D6" s="83">
        <f>+C6+1</f>
        <v>4</v>
      </c>
      <c r="E6" s="83">
        <f>+D6+1</f>
        <v>5</v>
      </c>
      <c r="F6" s="83" t="s">
        <v>201</v>
      </c>
      <c r="G6" s="83">
        <v>1</v>
      </c>
      <c r="H6" s="83">
        <f>+G6+1</f>
        <v>2</v>
      </c>
      <c r="I6" s="83">
        <f>+H6+1</f>
        <v>3</v>
      </c>
      <c r="J6" s="83">
        <f>+I6+1</f>
        <v>4</v>
      </c>
      <c r="K6" s="83">
        <f>+J6+1</f>
        <v>5</v>
      </c>
      <c r="L6" s="83" t="s">
        <v>201</v>
      </c>
      <c r="M6" s="83">
        <v>1</v>
      </c>
      <c r="N6" s="83">
        <f>+M6+1</f>
        <v>2</v>
      </c>
      <c r="O6" s="83">
        <f>+N6+1</f>
        <v>3</v>
      </c>
      <c r="P6" s="83">
        <f>+O6+1</f>
        <v>4</v>
      </c>
      <c r="Q6" s="83">
        <f>+P6+1</f>
        <v>5</v>
      </c>
      <c r="R6" s="83" t="s">
        <v>201</v>
      </c>
    </row>
    <row r="7" spans="1:18" ht="15.75">
      <c r="A7" s="149" t="s">
        <v>202</v>
      </c>
      <c r="B7" s="151" t="s">
        <v>203</v>
      </c>
      <c r="C7" s="76" t="s">
        <v>204</v>
      </c>
      <c r="D7" s="37">
        <v>105</v>
      </c>
      <c r="E7" s="76" t="s">
        <v>183</v>
      </c>
      <c r="F7" s="76" t="s">
        <v>183</v>
      </c>
      <c r="G7" s="149" t="s">
        <v>202</v>
      </c>
      <c r="H7" s="151" t="s">
        <v>203</v>
      </c>
      <c r="I7" s="76" t="s">
        <v>204</v>
      </c>
      <c r="J7" s="37">
        <v>105</v>
      </c>
      <c r="K7" s="76" t="s">
        <v>183</v>
      </c>
      <c r="L7" s="76" t="s">
        <v>183</v>
      </c>
      <c r="M7" s="149" t="s">
        <v>202</v>
      </c>
      <c r="N7" s="151" t="s">
        <v>203</v>
      </c>
      <c r="O7" s="99" t="s">
        <v>204</v>
      </c>
      <c r="P7" s="37">
        <v>105</v>
      </c>
      <c r="Q7" s="99" t="s">
        <v>183</v>
      </c>
      <c r="R7" s="99" t="s">
        <v>183</v>
      </c>
    </row>
    <row r="8" spans="1:18" ht="15.75">
      <c r="A8" s="150"/>
      <c r="B8" s="152"/>
      <c r="C8" s="76">
        <v>35</v>
      </c>
      <c r="D8" s="37">
        <v>75</v>
      </c>
      <c r="E8" s="76" t="s">
        <v>183</v>
      </c>
      <c r="F8" s="76" t="s">
        <v>183</v>
      </c>
      <c r="G8" s="150"/>
      <c r="H8" s="152"/>
      <c r="I8" s="76">
        <v>35</v>
      </c>
      <c r="J8" s="37">
        <v>75</v>
      </c>
      <c r="K8" s="76" t="s">
        <v>183</v>
      </c>
      <c r="L8" s="76" t="s">
        <v>183</v>
      </c>
      <c r="M8" s="150"/>
      <c r="N8" s="152"/>
      <c r="O8" s="99">
        <v>35</v>
      </c>
      <c r="P8" s="37">
        <v>75</v>
      </c>
      <c r="Q8" s="99" t="s">
        <v>183</v>
      </c>
      <c r="R8" s="99" t="s">
        <v>183</v>
      </c>
    </row>
    <row r="9" spans="1:18" ht="15.75">
      <c r="A9" s="139" t="s">
        <v>205</v>
      </c>
      <c r="B9" s="139" t="s">
        <v>206</v>
      </c>
      <c r="C9" s="76" t="s">
        <v>204</v>
      </c>
      <c r="D9" s="37">
        <v>7.8</v>
      </c>
      <c r="E9" s="76" t="s">
        <v>183</v>
      </c>
      <c r="F9" s="76" t="s">
        <v>183</v>
      </c>
      <c r="G9" s="139" t="s">
        <v>205</v>
      </c>
      <c r="H9" s="139" t="s">
        <v>206</v>
      </c>
      <c r="I9" s="76" t="s">
        <v>204</v>
      </c>
      <c r="J9" s="37">
        <v>7.8</v>
      </c>
      <c r="K9" s="76" t="s">
        <v>183</v>
      </c>
      <c r="L9" s="76" t="s">
        <v>183</v>
      </c>
      <c r="M9" s="139" t="s">
        <v>205</v>
      </c>
      <c r="N9" s="139" t="s">
        <v>206</v>
      </c>
      <c r="O9" s="99" t="s">
        <v>204</v>
      </c>
      <c r="P9" s="37">
        <v>7.8</v>
      </c>
      <c r="Q9" s="99" t="s">
        <v>183</v>
      </c>
      <c r="R9" s="99" t="s">
        <v>183</v>
      </c>
    </row>
    <row r="10" spans="1:18" ht="15.75">
      <c r="A10" s="139"/>
      <c r="B10" s="139"/>
      <c r="C10" s="76">
        <v>35</v>
      </c>
      <c r="D10" s="37">
        <v>2.1</v>
      </c>
      <c r="E10" s="76" t="s">
        <v>183</v>
      </c>
      <c r="F10" s="76" t="s">
        <v>183</v>
      </c>
      <c r="G10" s="139"/>
      <c r="H10" s="139"/>
      <c r="I10" s="76">
        <v>35</v>
      </c>
      <c r="J10" s="37">
        <v>2.1</v>
      </c>
      <c r="K10" s="76" t="s">
        <v>183</v>
      </c>
      <c r="L10" s="76" t="s">
        <v>183</v>
      </c>
      <c r="M10" s="139"/>
      <c r="N10" s="139"/>
      <c r="O10" s="99">
        <v>35</v>
      </c>
      <c r="P10" s="37">
        <v>2.1</v>
      </c>
      <c r="Q10" s="99" t="s">
        <v>183</v>
      </c>
      <c r="R10" s="99" t="s">
        <v>183</v>
      </c>
    </row>
    <row r="11" spans="1:18" ht="15.75">
      <c r="A11" s="139"/>
      <c r="B11" s="140"/>
      <c r="C11" s="84" t="s">
        <v>207</v>
      </c>
      <c r="D11" s="85">
        <v>1</v>
      </c>
      <c r="E11" s="76" t="s">
        <v>183</v>
      </c>
      <c r="F11" s="76" t="s">
        <v>183</v>
      </c>
      <c r="G11" s="139"/>
      <c r="H11" s="140"/>
      <c r="I11" s="84" t="s">
        <v>207</v>
      </c>
      <c r="J11" s="85">
        <v>1</v>
      </c>
      <c r="K11" s="76" t="s">
        <v>183</v>
      </c>
      <c r="L11" s="76" t="s">
        <v>183</v>
      </c>
      <c r="M11" s="139"/>
      <c r="N11" s="140"/>
      <c r="O11" s="84" t="s">
        <v>207</v>
      </c>
      <c r="P11" s="85">
        <v>1</v>
      </c>
      <c r="Q11" s="99" t="s">
        <v>183</v>
      </c>
      <c r="R11" s="99" t="s">
        <v>183</v>
      </c>
    </row>
    <row r="12" spans="1:18" ht="15.75">
      <c r="A12" s="141" t="s">
        <v>208</v>
      </c>
      <c r="B12" s="139" t="s">
        <v>209</v>
      </c>
      <c r="C12" s="76" t="s">
        <v>204</v>
      </c>
      <c r="D12" s="37">
        <v>26</v>
      </c>
      <c r="E12" s="76" t="s">
        <v>183</v>
      </c>
      <c r="F12" s="76" t="s">
        <v>183</v>
      </c>
      <c r="G12" s="141" t="s">
        <v>208</v>
      </c>
      <c r="H12" s="139" t="s">
        <v>209</v>
      </c>
      <c r="I12" s="76" t="s">
        <v>204</v>
      </c>
      <c r="J12" s="37">
        <v>26</v>
      </c>
      <c r="K12" s="76" t="s">
        <v>183</v>
      </c>
      <c r="L12" s="76" t="s">
        <v>183</v>
      </c>
      <c r="M12" s="141" t="s">
        <v>208</v>
      </c>
      <c r="N12" s="139" t="s">
        <v>209</v>
      </c>
      <c r="O12" s="99" t="s">
        <v>204</v>
      </c>
      <c r="P12" s="37">
        <v>26</v>
      </c>
      <c r="Q12" s="99" t="s">
        <v>183</v>
      </c>
      <c r="R12" s="99" t="s">
        <v>183</v>
      </c>
    </row>
    <row r="13" spans="1:18" ht="15.75">
      <c r="A13" s="139"/>
      <c r="B13" s="139"/>
      <c r="C13" s="76">
        <v>35</v>
      </c>
      <c r="D13" s="37">
        <v>11</v>
      </c>
      <c r="E13" s="76" t="s">
        <v>183</v>
      </c>
      <c r="F13" s="76" t="s">
        <v>183</v>
      </c>
      <c r="G13" s="139"/>
      <c r="H13" s="139"/>
      <c r="I13" s="76">
        <v>35</v>
      </c>
      <c r="J13" s="37">
        <v>11</v>
      </c>
      <c r="K13" s="76" t="s">
        <v>183</v>
      </c>
      <c r="L13" s="76" t="s">
        <v>183</v>
      </c>
      <c r="M13" s="139"/>
      <c r="N13" s="139"/>
      <c r="O13" s="99">
        <v>35</v>
      </c>
      <c r="P13" s="37">
        <v>11</v>
      </c>
      <c r="Q13" s="99" t="s">
        <v>183</v>
      </c>
      <c r="R13" s="99" t="s">
        <v>183</v>
      </c>
    </row>
    <row r="14" spans="1:18" ht="15.75">
      <c r="A14" s="140"/>
      <c r="B14" s="140"/>
      <c r="C14" s="84" t="s">
        <v>207</v>
      </c>
      <c r="D14" s="37">
        <v>5.5</v>
      </c>
      <c r="E14" s="76" t="s">
        <v>183</v>
      </c>
      <c r="F14" s="76" t="s">
        <v>183</v>
      </c>
      <c r="G14" s="140"/>
      <c r="H14" s="140"/>
      <c r="I14" s="84" t="s">
        <v>207</v>
      </c>
      <c r="J14" s="37">
        <v>5.5</v>
      </c>
      <c r="K14" s="76" t="s">
        <v>183</v>
      </c>
      <c r="L14" s="76" t="s">
        <v>183</v>
      </c>
      <c r="M14" s="140"/>
      <c r="N14" s="140"/>
      <c r="O14" s="84" t="s">
        <v>207</v>
      </c>
      <c r="P14" s="37">
        <v>5.5</v>
      </c>
      <c r="Q14" s="99" t="s">
        <v>183</v>
      </c>
      <c r="R14" s="99" t="s">
        <v>183</v>
      </c>
    </row>
    <row r="15" spans="1:18" ht="15.75">
      <c r="A15" s="139" t="s">
        <v>210</v>
      </c>
      <c r="B15" s="139" t="s">
        <v>209</v>
      </c>
      <c r="C15" s="76" t="s">
        <v>204</v>
      </c>
      <c r="D15" s="76">
        <v>14</v>
      </c>
      <c r="E15" s="76" t="s">
        <v>183</v>
      </c>
      <c r="F15" s="76" t="s">
        <v>183</v>
      </c>
      <c r="G15" s="139" t="s">
        <v>210</v>
      </c>
      <c r="H15" s="139" t="s">
        <v>209</v>
      </c>
      <c r="I15" s="76" t="s">
        <v>204</v>
      </c>
      <c r="J15" s="76">
        <v>14</v>
      </c>
      <c r="K15" s="76" t="s">
        <v>183</v>
      </c>
      <c r="L15" s="76" t="s">
        <v>183</v>
      </c>
      <c r="M15" s="139" t="s">
        <v>210</v>
      </c>
      <c r="N15" s="139" t="s">
        <v>209</v>
      </c>
      <c r="O15" s="99" t="s">
        <v>204</v>
      </c>
      <c r="P15" s="99">
        <v>14</v>
      </c>
      <c r="Q15" s="99" t="s">
        <v>183</v>
      </c>
      <c r="R15" s="99" t="s">
        <v>183</v>
      </c>
    </row>
    <row r="16" spans="1:18" ht="15.75">
      <c r="A16" s="139"/>
      <c r="B16" s="139"/>
      <c r="C16" s="76">
        <v>35</v>
      </c>
      <c r="D16" s="76">
        <v>6.4</v>
      </c>
      <c r="E16" s="76" t="s">
        <v>183</v>
      </c>
      <c r="F16" s="76" t="s">
        <v>183</v>
      </c>
      <c r="G16" s="139"/>
      <c r="H16" s="139"/>
      <c r="I16" s="76">
        <v>35</v>
      </c>
      <c r="J16" s="76">
        <v>6.4</v>
      </c>
      <c r="K16" s="76" t="s">
        <v>183</v>
      </c>
      <c r="L16" s="76" t="s">
        <v>183</v>
      </c>
      <c r="M16" s="139"/>
      <c r="N16" s="139"/>
      <c r="O16" s="99">
        <v>35</v>
      </c>
      <c r="P16" s="99">
        <v>6.4</v>
      </c>
      <c r="Q16" s="99" t="s">
        <v>183</v>
      </c>
      <c r="R16" s="99" t="s">
        <v>183</v>
      </c>
    </row>
    <row r="17" spans="1:18" ht="15.75">
      <c r="A17" s="140"/>
      <c r="B17" s="140"/>
      <c r="C17" s="84" t="s">
        <v>207</v>
      </c>
      <c r="D17" s="76">
        <v>3.1</v>
      </c>
      <c r="E17" s="76">
        <v>4</v>
      </c>
      <c r="F17" s="43">
        <f t="shared" ref="F17" si="0">E17*D17</f>
        <v>12.4</v>
      </c>
      <c r="G17" s="140"/>
      <c r="H17" s="140"/>
      <c r="I17" s="84" t="s">
        <v>207</v>
      </c>
      <c r="J17" s="76">
        <v>3.1</v>
      </c>
      <c r="K17" s="76">
        <v>14</v>
      </c>
      <c r="L17" s="43">
        <f t="shared" ref="L17" si="1">K17*J17</f>
        <v>43.4</v>
      </c>
      <c r="M17" s="140"/>
      <c r="N17" s="140"/>
      <c r="O17" s="84" t="s">
        <v>207</v>
      </c>
      <c r="P17" s="99">
        <v>3.1</v>
      </c>
      <c r="Q17" s="99">
        <v>14</v>
      </c>
      <c r="R17" s="43">
        <f t="shared" ref="R17" si="2">Q17*P17</f>
        <v>43.4</v>
      </c>
    </row>
    <row r="18" spans="1:18" ht="15.75">
      <c r="A18" s="141" t="s">
        <v>211</v>
      </c>
      <c r="B18" s="139" t="s">
        <v>206</v>
      </c>
      <c r="C18" s="76" t="s">
        <v>204</v>
      </c>
      <c r="D18" s="76">
        <v>9.5</v>
      </c>
      <c r="E18" s="76" t="s">
        <v>183</v>
      </c>
      <c r="F18" s="43" t="s">
        <v>183</v>
      </c>
      <c r="G18" s="141" t="s">
        <v>211</v>
      </c>
      <c r="H18" s="139" t="s">
        <v>206</v>
      </c>
      <c r="I18" s="76" t="s">
        <v>204</v>
      </c>
      <c r="J18" s="76">
        <v>9.5</v>
      </c>
      <c r="K18" s="76" t="s">
        <v>183</v>
      </c>
      <c r="L18" s="43" t="s">
        <v>183</v>
      </c>
      <c r="M18" s="141" t="s">
        <v>211</v>
      </c>
      <c r="N18" s="139" t="s">
        <v>206</v>
      </c>
      <c r="O18" s="99" t="s">
        <v>204</v>
      </c>
      <c r="P18" s="99">
        <v>9.5</v>
      </c>
      <c r="Q18" s="99" t="s">
        <v>183</v>
      </c>
      <c r="R18" s="43" t="s">
        <v>183</v>
      </c>
    </row>
    <row r="19" spans="1:18" ht="15.75">
      <c r="A19" s="140"/>
      <c r="B19" s="140"/>
      <c r="C19" s="76">
        <v>35</v>
      </c>
      <c r="D19" s="76">
        <v>4.7</v>
      </c>
      <c r="E19" s="76" t="s">
        <v>183</v>
      </c>
      <c r="F19" s="43" t="s">
        <v>183</v>
      </c>
      <c r="G19" s="140"/>
      <c r="H19" s="140"/>
      <c r="I19" s="76">
        <v>35</v>
      </c>
      <c r="J19" s="76">
        <v>4.7</v>
      </c>
      <c r="K19" s="76" t="s">
        <v>183</v>
      </c>
      <c r="L19" s="43" t="s">
        <v>183</v>
      </c>
      <c r="M19" s="140"/>
      <c r="N19" s="140"/>
      <c r="O19" s="99">
        <v>35</v>
      </c>
      <c r="P19" s="99">
        <v>4.7</v>
      </c>
      <c r="Q19" s="99" t="s">
        <v>183</v>
      </c>
      <c r="R19" s="43" t="s">
        <v>183</v>
      </c>
    </row>
    <row r="20" spans="1:18" ht="31.5">
      <c r="A20" s="76" t="s">
        <v>212</v>
      </c>
      <c r="B20" s="76" t="s">
        <v>213</v>
      </c>
      <c r="C20" s="86" t="s">
        <v>207</v>
      </c>
      <c r="D20" s="76">
        <v>2.2999999999999998</v>
      </c>
      <c r="E20" s="76">
        <v>56</v>
      </c>
      <c r="F20" s="43">
        <f t="shared" ref="F20" si="3">E20*D20</f>
        <v>128.79999999999998</v>
      </c>
      <c r="G20" s="76" t="s">
        <v>212</v>
      </c>
      <c r="H20" s="76" t="s">
        <v>213</v>
      </c>
      <c r="I20" s="86" t="s">
        <v>207</v>
      </c>
      <c r="J20" s="76">
        <v>2.2999999999999998</v>
      </c>
      <c r="K20" s="76">
        <v>85</v>
      </c>
      <c r="L20" s="43">
        <f t="shared" ref="L20" si="4">K20*J20</f>
        <v>195.49999999999997</v>
      </c>
      <c r="M20" s="99" t="s">
        <v>212</v>
      </c>
      <c r="N20" s="99" t="s">
        <v>213</v>
      </c>
      <c r="O20" s="86" t="s">
        <v>207</v>
      </c>
      <c r="P20" s="99">
        <v>2.2999999999999998</v>
      </c>
      <c r="Q20" s="99">
        <v>101</v>
      </c>
      <c r="R20" s="43">
        <f t="shared" ref="R20" si="5">Q20*P20</f>
        <v>232.29999999999998</v>
      </c>
    </row>
    <row r="21" spans="1:18" ht="47.25">
      <c r="A21" s="76" t="s">
        <v>214</v>
      </c>
      <c r="B21" s="76" t="s">
        <v>213</v>
      </c>
      <c r="C21" s="86" t="s">
        <v>207</v>
      </c>
      <c r="D21" s="76">
        <v>26</v>
      </c>
      <c r="E21" s="76" t="s">
        <v>183</v>
      </c>
      <c r="F21" s="76" t="s">
        <v>183</v>
      </c>
      <c r="G21" s="76" t="s">
        <v>214</v>
      </c>
      <c r="H21" s="76" t="s">
        <v>213</v>
      </c>
      <c r="I21" s="86" t="s">
        <v>207</v>
      </c>
      <c r="J21" s="76">
        <v>26</v>
      </c>
      <c r="K21" s="76" t="s">
        <v>183</v>
      </c>
      <c r="L21" s="76" t="s">
        <v>183</v>
      </c>
      <c r="M21" s="99" t="s">
        <v>214</v>
      </c>
      <c r="N21" s="99" t="s">
        <v>213</v>
      </c>
      <c r="O21" s="86" t="s">
        <v>207</v>
      </c>
      <c r="P21" s="99">
        <v>26</v>
      </c>
      <c r="Q21" s="99" t="s">
        <v>183</v>
      </c>
      <c r="R21" s="99" t="s">
        <v>183</v>
      </c>
    </row>
    <row r="22" spans="1:18" ht="31.5">
      <c r="A22" s="76" t="s">
        <v>215</v>
      </c>
      <c r="B22" s="76" t="s">
        <v>213</v>
      </c>
      <c r="C22" s="86" t="s">
        <v>207</v>
      </c>
      <c r="D22" s="76">
        <v>48</v>
      </c>
      <c r="E22" s="76" t="s">
        <v>183</v>
      </c>
      <c r="F22" s="76" t="s">
        <v>183</v>
      </c>
      <c r="G22" s="76" t="s">
        <v>215</v>
      </c>
      <c r="H22" s="76" t="s">
        <v>213</v>
      </c>
      <c r="I22" s="86" t="s">
        <v>207</v>
      </c>
      <c r="J22" s="76">
        <v>48</v>
      </c>
      <c r="K22" s="76" t="s">
        <v>183</v>
      </c>
      <c r="L22" s="76" t="s">
        <v>183</v>
      </c>
      <c r="M22" s="99" t="s">
        <v>215</v>
      </c>
      <c r="N22" s="99" t="s">
        <v>213</v>
      </c>
      <c r="O22" s="86" t="s">
        <v>207</v>
      </c>
      <c r="P22" s="99">
        <v>48</v>
      </c>
      <c r="Q22" s="99" t="s">
        <v>183</v>
      </c>
      <c r="R22" s="99" t="s">
        <v>183</v>
      </c>
    </row>
    <row r="23" spans="1:18" ht="15.75" customHeight="1">
      <c r="A23" s="139" t="s">
        <v>216</v>
      </c>
      <c r="B23" s="139" t="s">
        <v>217</v>
      </c>
      <c r="C23" s="77">
        <v>35</v>
      </c>
      <c r="D23" s="77">
        <v>2.4</v>
      </c>
      <c r="E23" s="76" t="s">
        <v>183</v>
      </c>
      <c r="F23" s="76" t="s">
        <v>183</v>
      </c>
      <c r="G23" s="139" t="s">
        <v>216</v>
      </c>
      <c r="H23" s="139" t="s">
        <v>217</v>
      </c>
      <c r="I23" s="77">
        <v>35</v>
      </c>
      <c r="J23" s="77">
        <v>2.4</v>
      </c>
      <c r="K23" s="76" t="s">
        <v>183</v>
      </c>
      <c r="L23" s="76" t="s">
        <v>183</v>
      </c>
      <c r="M23" s="139" t="s">
        <v>216</v>
      </c>
      <c r="N23" s="139" t="s">
        <v>217</v>
      </c>
      <c r="O23" s="98">
        <v>35</v>
      </c>
      <c r="P23" s="98">
        <v>2.4</v>
      </c>
      <c r="Q23" s="99" t="s">
        <v>183</v>
      </c>
      <c r="R23" s="99" t="s">
        <v>183</v>
      </c>
    </row>
    <row r="24" spans="1:18" ht="15.75">
      <c r="A24" s="140"/>
      <c r="B24" s="140"/>
      <c r="C24" s="86" t="s">
        <v>207</v>
      </c>
      <c r="D24" s="76">
        <v>2.4</v>
      </c>
      <c r="E24" s="76" t="s">
        <v>183</v>
      </c>
      <c r="F24" s="80" t="s">
        <v>183</v>
      </c>
      <c r="G24" s="140"/>
      <c r="H24" s="140"/>
      <c r="I24" s="86" t="s">
        <v>207</v>
      </c>
      <c r="J24" s="76">
        <v>2.4</v>
      </c>
      <c r="K24" s="76" t="s">
        <v>257</v>
      </c>
      <c r="L24" s="80" t="s">
        <v>183</v>
      </c>
      <c r="M24" s="140"/>
      <c r="N24" s="140"/>
      <c r="O24" s="86" t="s">
        <v>207</v>
      </c>
      <c r="P24" s="99">
        <v>2.4</v>
      </c>
      <c r="Q24" s="99" t="s">
        <v>257</v>
      </c>
      <c r="R24" s="80" t="s">
        <v>183</v>
      </c>
    </row>
    <row r="25" spans="1:18" ht="31.5">
      <c r="A25" s="76" t="s">
        <v>218</v>
      </c>
      <c r="B25" s="76" t="s">
        <v>219</v>
      </c>
      <c r="C25" s="86" t="s">
        <v>207</v>
      </c>
      <c r="D25" s="76">
        <v>2.5</v>
      </c>
      <c r="E25" s="76" t="s">
        <v>183</v>
      </c>
      <c r="F25" s="76" t="s">
        <v>183</v>
      </c>
      <c r="G25" s="76" t="s">
        <v>218</v>
      </c>
      <c r="H25" s="76" t="s">
        <v>219</v>
      </c>
      <c r="I25" s="86" t="s">
        <v>207</v>
      </c>
      <c r="J25" s="76">
        <v>2.5</v>
      </c>
      <c r="K25" s="76">
        <v>3</v>
      </c>
      <c r="L25" s="43">
        <f>K25*J25</f>
        <v>7.5</v>
      </c>
      <c r="M25" s="99" t="s">
        <v>218</v>
      </c>
      <c r="N25" s="99" t="s">
        <v>219</v>
      </c>
      <c r="O25" s="86" t="s">
        <v>207</v>
      </c>
      <c r="P25" s="99">
        <v>2.5</v>
      </c>
      <c r="Q25" s="99">
        <v>3</v>
      </c>
      <c r="R25" s="43">
        <f>Q25*P25</f>
        <v>7.5</v>
      </c>
    </row>
    <row r="26" spans="1:18" ht="31.5">
      <c r="A26" s="76" t="s">
        <v>220</v>
      </c>
      <c r="B26" s="76" t="s">
        <v>221</v>
      </c>
      <c r="C26" s="86" t="s">
        <v>207</v>
      </c>
      <c r="D26" s="76">
        <v>2.2999999999999998</v>
      </c>
      <c r="E26" s="76">
        <v>9</v>
      </c>
      <c r="F26" s="43">
        <f>E26*D26</f>
        <v>20.7</v>
      </c>
      <c r="G26" s="76" t="s">
        <v>220</v>
      </c>
      <c r="H26" s="76" t="s">
        <v>221</v>
      </c>
      <c r="I26" s="86" t="s">
        <v>207</v>
      </c>
      <c r="J26" s="76">
        <v>2.2999999999999998</v>
      </c>
      <c r="K26" s="76">
        <v>15</v>
      </c>
      <c r="L26" s="43">
        <f>K26*J26</f>
        <v>34.5</v>
      </c>
      <c r="M26" s="99" t="s">
        <v>220</v>
      </c>
      <c r="N26" s="99" t="s">
        <v>221</v>
      </c>
      <c r="O26" s="86" t="s">
        <v>207</v>
      </c>
      <c r="P26" s="99">
        <v>2.2999999999999998</v>
      </c>
      <c r="Q26" s="99">
        <v>31</v>
      </c>
      <c r="R26" s="43">
        <f>Q26*P26</f>
        <v>71.3</v>
      </c>
    </row>
    <row r="27" spans="1:18" ht="31.5">
      <c r="A27" s="76" t="s">
        <v>222</v>
      </c>
      <c r="B27" s="76" t="s">
        <v>221</v>
      </c>
      <c r="C27" s="86" t="s">
        <v>207</v>
      </c>
      <c r="D27" s="76">
        <v>3</v>
      </c>
      <c r="E27" s="76">
        <v>10</v>
      </c>
      <c r="F27" s="87">
        <f>E27*D27</f>
        <v>30</v>
      </c>
      <c r="G27" s="76" t="s">
        <v>222</v>
      </c>
      <c r="H27" s="76" t="s">
        <v>221</v>
      </c>
      <c r="I27" s="86" t="s">
        <v>207</v>
      </c>
      <c r="J27" s="76">
        <v>3</v>
      </c>
      <c r="K27" s="76">
        <v>15</v>
      </c>
      <c r="L27" s="87">
        <f>K27*J27</f>
        <v>45</v>
      </c>
      <c r="M27" s="99" t="s">
        <v>222</v>
      </c>
      <c r="N27" s="99" t="s">
        <v>221</v>
      </c>
      <c r="O27" s="86" t="s">
        <v>207</v>
      </c>
      <c r="P27" s="99">
        <v>3</v>
      </c>
      <c r="Q27" s="99">
        <v>16</v>
      </c>
      <c r="R27" s="87">
        <f>Q27*P27</f>
        <v>48</v>
      </c>
    </row>
    <row r="28" spans="1:18" ht="63">
      <c r="A28" s="76" t="s">
        <v>223</v>
      </c>
      <c r="B28" s="76" t="s">
        <v>224</v>
      </c>
      <c r="C28" s="76">
        <v>35</v>
      </c>
      <c r="D28" s="76">
        <v>3.5</v>
      </c>
      <c r="E28" s="76" t="s">
        <v>183</v>
      </c>
      <c r="F28" s="76" t="s">
        <v>183</v>
      </c>
      <c r="G28" s="76" t="s">
        <v>223</v>
      </c>
      <c r="H28" s="76" t="s">
        <v>224</v>
      </c>
      <c r="I28" s="76">
        <v>35</v>
      </c>
      <c r="J28" s="76">
        <v>3.5</v>
      </c>
      <c r="K28" s="76" t="s">
        <v>183</v>
      </c>
      <c r="L28" s="76" t="s">
        <v>183</v>
      </c>
      <c r="M28" s="99" t="s">
        <v>223</v>
      </c>
      <c r="N28" s="99" t="s">
        <v>224</v>
      </c>
      <c r="O28" s="99">
        <v>35</v>
      </c>
      <c r="P28" s="99">
        <v>3.5</v>
      </c>
      <c r="Q28" s="99" t="s">
        <v>183</v>
      </c>
      <c r="R28" s="99" t="s">
        <v>183</v>
      </c>
    </row>
    <row r="29" spans="1:18" ht="15.75">
      <c r="A29" s="142" t="s">
        <v>225</v>
      </c>
      <c r="B29" s="143"/>
      <c r="C29" s="76" t="s">
        <v>28</v>
      </c>
      <c r="D29" s="37" t="s">
        <v>183</v>
      </c>
      <c r="E29" s="37" t="s">
        <v>183</v>
      </c>
      <c r="F29" s="37" t="s">
        <v>183</v>
      </c>
      <c r="G29" s="142" t="s">
        <v>225</v>
      </c>
      <c r="H29" s="143"/>
      <c r="I29" s="76" t="s">
        <v>28</v>
      </c>
      <c r="J29" s="37" t="s">
        <v>183</v>
      </c>
      <c r="K29" s="37" t="s">
        <v>183</v>
      </c>
      <c r="L29" s="37" t="s">
        <v>183</v>
      </c>
      <c r="M29" s="142" t="s">
        <v>225</v>
      </c>
      <c r="N29" s="143"/>
      <c r="O29" s="99" t="s">
        <v>28</v>
      </c>
      <c r="P29" s="37" t="s">
        <v>183</v>
      </c>
      <c r="Q29" s="37" t="s">
        <v>183</v>
      </c>
      <c r="R29" s="37" t="s">
        <v>183</v>
      </c>
    </row>
    <row r="30" spans="1:18" ht="15.75">
      <c r="A30" s="144"/>
      <c r="B30" s="145"/>
      <c r="C30" s="76" t="s">
        <v>29</v>
      </c>
      <c r="D30" s="37" t="s">
        <v>183</v>
      </c>
      <c r="E30" s="37" t="s">
        <v>183</v>
      </c>
      <c r="F30" s="37" t="s">
        <v>183</v>
      </c>
      <c r="G30" s="144"/>
      <c r="H30" s="145"/>
      <c r="I30" s="76" t="s">
        <v>29</v>
      </c>
      <c r="J30" s="37" t="s">
        <v>183</v>
      </c>
      <c r="K30" s="37" t="s">
        <v>183</v>
      </c>
      <c r="L30" s="37" t="s">
        <v>183</v>
      </c>
      <c r="M30" s="144"/>
      <c r="N30" s="145"/>
      <c r="O30" s="99" t="s">
        <v>29</v>
      </c>
      <c r="P30" s="37" t="s">
        <v>183</v>
      </c>
      <c r="Q30" s="37" t="s">
        <v>183</v>
      </c>
      <c r="R30" s="37" t="s">
        <v>183</v>
      </c>
    </row>
    <row r="31" spans="1:18" ht="15.75">
      <c r="A31" s="144"/>
      <c r="B31" s="145"/>
      <c r="C31" s="76" t="s">
        <v>30</v>
      </c>
      <c r="D31" s="37" t="s">
        <v>183</v>
      </c>
      <c r="E31" s="37" t="s">
        <v>183</v>
      </c>
      <c r="F31" s="80">
        <f>F20+F26+F27+F17</f>
        <v>191.89999999999998</v>
      </c>
      <c r="G31" s="144"/>
      <c r="H31" s="145"/>
      <c r="I31" s="76" t="s">
        <v>30</v>
      </c>
      <c r="J31" s="37" t="s">
        <v>183</v>
      </c>
      <c r="K31" s="37" t="s">
        <v>183</v>
      </c>
      <c r="L31" s="80">
        <f>L20+L26+L27+L17+L25</f>
        <v>325.89999999999998</v>
      </c>
      <c r="M31" s="144"/>
      <c r="N31" s="145"/>
      <c r="O31" s="99" t="s">
        <v>30</v>
      </c>
      <c r="P31" s="37" t="s">
        <v>183</v>
      </c>
      <c r="Q31" s="37" t="s">
        <v>183</v>
      </c>
      <c r="R31" s="80">
        <f>R20+R26+R27+R17+R25</f>
        <v>402.49999999999994</v>
      </c>
    </row>
    <row r="32" spans="1:18" ht="15.75">
      <c r="A32" s="146"/>
      <c r="B32" s="147"/>
      <c r="C32" s="76" t="s">
        <v>31</v>
      </c>
      <c r="D32" s="37" t="s">
        <v>183</v>
      </c>
      <c r="E32" s="37" t="s">
        <v>183</v>
      </c>
      <c r="F32" s="37" t="s">
        <v>183</v>
      </c>
      <c r="G32" s="146"/>
      <c r="H32" s="147"/>
      <c r="I32" s="76" t="s">
        <v>31</v>
      </c>
      <c r="J32" s="37" t="s">
        <v>183</v>
      </c>
      <c r="K32" s="37" t="s">
        <v>183</v>
      </c>
      <c r="L32" s="37" t="s">
        <v>183</v>
      </c>
      <c r="M32" s="146"/>
      <c r="N32" s="147"/>
      <c r="O32" s="99" t="s">
        <v>31</v>
      </c>
      <c r="P32" s="37" t="s">
        <v>183</v>
      </c>
      <c r="Q32" s="37" t="s">
        <v>183</v>
      </c>
      <c r="R32" s="37" t="s">
        <v>183</v>
      </c>
    </row>
    <row r="33" spans="7:18" ht="15.75"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</sheetData>
  <mergeCells count="56">
    <mergeCell ref="M29:N32"/>
    <mergeCell ref="M33:R33"/>
    <mergeCell ref="A1:R1"/>
    <mergeCell ref="M15:M17"/>
    <mergeCell ref="N15:N17"/>
    <mergeCell ref="M18:M19"/>
    <mergeCell ref="N18:N19"/>
    <mergeCell ref="M23:M24"/>
    <mergeCell ref="N23:N24"/>
    <mergeCell ref="M7:M8"/>
    <mergeCell ref="N7:N8"/>
    <mergeCell ref="M9:M11"/>
    <mergeCell ref="N9:N11"/>
    <mergeCell ref="M12:M14"/>
    <mergeCell ref="N12:N14"/>
    <mergeCell ref="M2:R2"/>
    <mergeCell ref="M3:R3"/>
    <mergeCell ref="M4:M5"/>
    <mergeCell ref="N4:N5"/>
    <mergeCell ref="O4:O5"/>
    <mergeCell ref="A29:B32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B12:B14"/>
    <mergeCell ref="G3:L3"/>
    <mergeCell ref="A3:F3"/>
    <mergeCell ref="A4:A5"/>
    <mergeCell ref="B4:B5"/>
    <mergeCell ref="C4:C5"/>
    <mergeCell ref="G7:G8"/>
    <mergeCell ref="H7:H8"/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G4:G5"/>
    <mergeCell ref="H4:H5"/>
    <mergeCell ref="I4:I5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zoomScaleSheetLayoutView="100" workbookViewId="0">
      <selection activeCell="F12" sqref="F12"/>
    </sheetView>
  </sheetViews>
  <sheetFormatPr defaultRowHeight="15"/>
  <cols>
    <col min="1" max="1" width="19.140625" customWidth="1"/>
    <col min="2" max="2" width="20.5703125" customWidth="1"/>
    <col min="3" max="3" width="26.28515625" hidden="1" customWidth="1"/>
    <col min="4" max="4" width="25.140625" hidden="1" customWidth="1"/>
    <col min="5" max="5" width="27.7109375" hidden="1" customWidth="1"/>
    <col min="6" max="6" width="26.28515625" bestFit="1" customWidth="1"/>
    <col min="7" max="7" width="25.140625" bestFit="1" customWidth="1"/>
    <col min="8" max="8" width="27.7109375" bestFit="1" customWidth="1"/>
    <col min="9" max="9" width="26.28515625" style="5" bestFit="1" customWidth="1"/>
    <col min="10" max="10" width="25.140625" style="5" bestFit="1" customWidth="1"/>
    <col min="11" max="11" width="27.7109375" style="5" bestFit="1" customWidth="1"/>
  </cols>
  <sheetData>
    <row r="1" spans="1:11" ht="31.5" customHeight="1">
      <c r="A1" s="154" t="s">
        <v>235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58" t="s">
        <v>236</v>
      </c>
      <c r="B3" s="158" t="s">
        <v>237</v>
      </c>
      <c r="C3" s="153" t="s">
        <v>255</v>
      </c>
      <c r="D3" s="153"/>
      <c r="E3" s="153"/>
      <c r="F3" s="153" t="s">
        <v>259</v>
      </c>
      <c r="G3" s="153"/>
      <c r="H3" s="153"/>
      <c r="I3" s="153" t="s">
        <v>281</v>
      </c>
      <c r="J3" s="153"/>
      <c r="K3" s="153"/>
    </row>
    <row r="4" spans="1:11">
      <c r="A4" s="158"/>
      <c r="B4" s="158"/>
      <c r="C4" s="62" t="s">
        <v>238</v>
      </c>
      <c r="D4" s="62" t="s">
        <v>239</v>
      </c>
      <c r="E4" s="62" t="s">
        <v>240</v>
      </c>
      <c r="F4" s="62" t="s">
        <v>238</v>
      </c>
      <c r="G4" s="62" t="s">
        <v>239</v>
      </c>
      <c r="H4" s="62" t="s">
        <v>240</v>
      </c>
      <c r="I4" s="62" t="s">
        <v>238</v>
      </c>
      <c r="J4" s="62" t="s">
        <v>239</v>
      </c>
      <c r="K4" s="62" t="s">
        <v>240</v>
      </c>
    </row>
    <row r="5" spans="1:11">
      <c r="A5" s="155" t="s">
        <v>72</v>
      </c>
      <c r="B5" s="63">
        <v>110</v>
      </c>
      <c r="C5" s="64" t="s">
        <v>183</v>
      </c>
      <c r="D5" s="64" t="s">
        <v>183</v>
      </c>
      <c r="E5" s="64" t="s">
        <v>183</v>
      </c>
      <c r="F5" s="64" t="s">
        <v>183</v>
      </c>
      <c r="G5" s="64" t="s">
        <v>183</v>
      </c>
      <c r="H5" s="64" t="s">
        <v>183</v>
      </c>
      <c r="I5" s="100" t="s">
        <v>183</v>
      </c>
      <c r="J5" s="100" t="s">
        <v>183</v>
      </c>
      <c r="K5" s="100" t="s">
        <v>183</v>
      </c>
    </row>
    <row r="6" spans="1:11">
      <c r="A6" s="156"/>
      <c r="B6" s="63">
        <v>35</v>
      </c>
      <c r="C6" s="64" t="s">
        <v>183</v>
      </c>
      <c r="D6" s="64" t="s">
        <v>183</v>
      </c>
      <c r="E6" s="64" t="s">
        <v>183</v>
      </c>
      <c r="F6" s="64" t="s">
        <v>183</v>
      </c>
      <c r="G6" s="64" t="s">
        <v>183</v>
      </c>
      <c r="H6" s="64" t="s">
        <v>183</v>
      </c>
      <c r="I6" s="100" t="s">
        <v>183</v>
      </c>
      <c r="J6" s="100" t="s">
        <v>183</v>
      </c>
      <c r="K6" s="100" t="s">
        <v>183</v>
      </c>
    </row>
    <row r="7" spans="1:11">
      <c r="A7" s="156"/>
      <c r="B7" s="63" t="s">
        <v>241</v>
      </c>
      <c r="C7" s="64">
        <v>15</v>
      </c>
      <c r="D7" s="64" t="s">
        <v>261</v>
      </c>
      <c r="E7" s="65">
        <v>1</v>
      </c>
      <c r="F7" s="64">
        <v>15</v>
      </c>
      <c r="G7" s="64" t="s">
        <v>261</v>
      </c>
      <c r="H7" s="65">
        <v>1</v>
      </c>
      <c r="I7" s="100">
        <v>15</v>
      </c>
      <c r="J7" s="100" t="s">
        <v>261</v>
      </c>
      <c r="K7" s="65">
        <v>1</v>
      </c>
    </row>
    <row r="8" spans="1:11">
      <c r="A8" s="157"/>
      <c r="B8" s="63">
        <v>0.4</v>
      </c>
      <c r="C8" s="64">
        <v>15</v>
      </c>
      <c r="D8" s="70" t="s">
        <v>261</v>
      </c>
      <c r="E8" s="65">
        <v>1</v>
      </c>
      <c r="F8" s="64">
        <v>15</v>
      </c>
      <c r="G8" s="64" t="s">
        <v>261</v>
      </c>
      <c r="H8" s="65">
        <v>1</v>
      </c>
      <c r="I8" s="100">
        <v>15</v>
      </c>
      <c r="J8" s="100" t="s">
        <v>261</v>
      </c>
      <c r="K8" s="65">
        <v>1</v>
      </c>
    </row>
    <row r="9" spans="1:11">
      <c r="A9" s="155" t="s">
        <v>73</v>
      </c>
      <c r="B9" s="63">
        <v>110</v>
      </c>
      <c r="C9" s="64" t="s">
        <v>183</v>
      </c>
      <c r="D9" s="64" t="s">
        <v>183</v>
      </c>
      <c r="E9" s="64" t="s">
        <v>183</v>
      </c>
      <c r="F9" s="64" t="s">
        <v>183</v>
      </c>
      <c r="G9" s="64" t="s">
        <v>183</v>
      </c>
      <c r="H9" s="64" t="s">
        <v>183</v>
      </c>
      <c r="I9" s="100" t="s">
        <v>183</v>
      </c>
      <c r="J9" s="100" t="s">
        <v>183</v>
      </c>
      <c r="K9" s="100" t="s">
        <v>183</v>
      </c>
    </row>
    <row r="10" spans="1:11">
      <c r="A10" s="156"/>
      <c r="B10" s="63">
        <v>35</v>
      </c>
      <c r="C10" s="64" t="s">
        <v>183</v>
      </c>
      <c r="D10" s="64" t="s">
        <v>183</v>
      </c>
      <c r="E10" s="64" t="s">
        <v>183</v>
      </c>
      <c r="F10" s="64" t="s">
        <v>183</v>
      </c>
      <c r="G10" s="64" t="s">
        <v>183</v>
      </c>
      <c r="H10" s="64" t="s">
        <v>183</v>
      </c>
      <c r="I10" s="100" t="s">
        <v>183</v>
      </c>
      <c r="J10" s="100" t="s">
        <v>183</v>
      </c>
      <c r="K10" s="100" t="s">
        <v>183</v>
      </c>
    </row>
    <row r="11" spans="1:11">
      <c r="A11" s="156"/>
      <c r="B11" s="63" t="s">
        <v>241</v>
      </c>
      <c r="C11" s="64">
        <v>15</v>
      </c>
      <c r="D11" s="64" t="s">
        <v>261</v>
      </c>
      <c r="E11" s="65">
        <v>1</v>
      </c>
      <c r="F11" s="64">
        <v>15</v>
      </c>
      <c r="G11" s="64" t="s">
        <v>261</v>
      </c>
      <c r="H11" s="65">
        <v>1</v>
      </c>
      <c r="I11" s="100">
        <v>15</v>
      </c>
      <c r="J11" s="100" t="s">
        <v>261</v>
      </c>
      <c r="K11" s="65">
        <v>1</v>
      </c>
    </row>
    <row r="12" spans="1:11">
      <c r="A12" s="157"/>
      <c r="B12" s="63">
        <v>0.4</v>
      </c>
      <c r="C12" s="64">
        <v>15</v>
      </c>
      <c r="D12" s="64" t="s">
        <v>261</v>
      </c>
      <c r="E12" s="65">
        <v>1</v>
      </c>
      <c r="F12" s="64">
        <v>15</v>
      </c>
      <c r="G12" s="64" t="s">
        <v>261</v>
      </c>
      <c r="H12" s="65">
        <v>1</v>
      </c>
      <c r="I12" s="100">
        <v>15</v>
      </c>
      <c r="J12" s="100" t="s">
        <v>261</v>
      </c>
      <c r="K12" s="65">
        <v>1</v>
      </c>
    </row>
    <row r="13" spans="1:11">
      <c r="A13" s="158" t="s">
        <v>219</v>
      </c>
      <c r="B13" s="63">
        <v>110</v>
      </c>
      <c r="C13" s="64" t="s">
        <v>183</v>
      </c>
      <c r="D13" s="64" t="s">
        <v>183</v>
      </c>
      <c r="E13" s="64" t="s">
        <v>183</v>
      </c>
      <c r="F13" s="64" t="s">
        <v>183</v>
      </c>
      <c r="G13" s="64" t="s">
        <v>183</v>
      </c>
      <c r="H13" s="64" t="s">
        <v>183</v>
      </c>
      <c r="I13" s="100" t="s">
        <v>183</v>
      </c>
      <c r="J13" s="100" t="s">
        <v>183</v>
      </c>
      <c r="K13" s="100" t="s">
        <v>183</v>
      </c>
    </row>
    <row r="14" spans="1:11">
      <c r="A14" s="158"/>
      <c r="B14" s="63">
        <v>35</v>
      </c>
      <c r="C14" s="64" t="s">
        <v>183</v>
      </c>
      <c r="D14" s="64" t="s">
        <v>183</v>
      </c>
      <c r="E14" s="64" t="s">
        <v>183</v>
      </c>
      <c r="F14" s="64" t="s">
        <v>183</v>
      </c>
      <c r="G14" s="64" t="s">
        <v>183</v>
      </c>
      <c r="H14" s="64" t="s">
        <v>183</v>
      </c>
      <c r="I14" s="100" t="s">
        <v>183</v>
      </c>
      <c r="J14" s="100" t="s">
        <v>183</v>
      </c>
      <c r="K14" s="100" t="s">
        <v>183</v>
      </c>
    </row>
    <row r="15" spans="1:11">
      <c r="A15" s="158"/>
      <c r="B15" s="63" t="s">
        <v>241</v>
      </c>
      <c r="C15" s="64">
        <v>20</v>
      </c>
      <c r="D15" s="64" t="s">
        <v>262</v>
      </c>
      <c r="E15" s="65">
        <v>1</v>
      </c>
      <c r="F15" s="64">
        <v>20</v>
      </c>
      <c r="G15" s="64" t="s">
        <v>262</v>
      </c>
      <c r="H15" s="65">
        <v>1</v>
      </c>
      <c r="I15" s="100">
        <v>20</v>
      </c>
      <c r="J15" s="100" t="s">
        <v>262</v>
      </c>
      <c r="K15" s="65">
        <v>1</v>
      </c>
    </row>
  </sheetData>
  <mergeCells count="9">
    <mergeCell ref="I3:K3"/>
    <mergeCell ref="A1:K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0"/>
  <sheetViews>
    <sheetView zoomScale="85" zoomScaleNormal="85" zoomScaleSheetLayoutView="100" workbookViewId="0">
      <selection activeCell="E23" sqref="E23:E24"/>
    </sheetView>
  </sheetViews>
  <sheetFormatPr defaultRowHeight="15"/>
  <cols>
    <col min="1" max="1" width="10.85546875" style="1" customWidth="1"/>
    <col min="2" max="2" width="47.7109375" style="1" customWidth="1"/>
    <col min="3" max="3" width="16.85546875" style="1" customWidth="1"/>
    <col min="4" max="4" width="16.140625" style="1" customWidth="1"/>
    <col min="5" max="5" width="18.5703125" style="44" customWidth="1"/>
    <col min="6" max="16384" width="9.140625" style="1"/>
  </cols>
  <sheetData>
    <row r="1" spans="1:5" ht="21" customHeight="1">
      <c r="A1" s="159" t="s">
        <v>162</v>
      </c>
      <c r="B1" s="159"/>
      <c r="C1" s="159"/>
      <c r="D1" s="159"/>
      <c r="E1" s="159"/>
    </row>
    <row r="3" spans="1:5" ht="30" customHeight="1">
      <c r="A3" s="169" t="s">
        <v>0</v>
      </c>
      <c r="B3" s="169" t="s">
        <v>1</v>
      </c>
      <c r="C3" s="169" t="s">
        <v>2</v>
      </c>
      <c r="D3" s="169"/>
      <c r="E3" s="169"/>
    </row>
    <row r="4" spans="1:5" ht="47.25">
      <c r="A4" s="169"/>
      <c r="B4" s="169"/>
      <c r="C4" s="15">
        <v>2018</v>
      </c>
      <c r="D4" s="15">
        <v>2019</v>
      </c>
      <c r="E4" s="42" t="s">
        <v>59</v>
      </c>
    </row>
    <row r="5" spans="1:5" ht="15.75">
      <c r="A5" s="15">
        <v>1</v>
      </c>
      <c r="B5" s="15">
        <v>2</v>
      </c>
      <c r="C5" s="15">
        <v>3</v>
      </c>
      <c r="D5" s="15">
        <v>4</v>
      </c>
      <c r="E5" s="42">
        <v>5</v>
      </c>
    </row>
    <row r="6" spans="1:5" ht="65.25" customHeight="1">
      <c r="A6" s="4">
        <v>1</v>
      </c>
      <c r="B6" s="16" t="s">
        <v>159</v>
      </c>
      <c r="C6" s="47">
        <f>C10</f>
        <v>0</v>
      </c>
      <c r="D6" s="47">
        <f>D10</f>
        <v>0</v>
      </c>
      <c r="E6" s="47">
        <v>0</v>
      </c>
    </row>
    <row r="7" spans="1:5" ht="15.75" customHeight="1">
      <c r="A7" s="4" t="s">
        <v>9</v>
      </c>
      <c r="B7" s="17" t="s">
        <v>3</v>
      </c>
      <c r="C7" s="47" t="s">
        <v>183</v>
      </c>
      <c r="D7" s="47" t="s">
        <v>183</v>
      </c>
      <c r="E7" s="47" t="s">
        <v>183</v>
      </c>
    </row>
    <row r="8" spans="1:5" ht="15.75">
      <c r="A8" s="4" t="s">
        <v>10</v>
      </c>
      <c r="B8" s="17" t="s">
        <v>4</v>
      </c>
      <c r="C8" s="47" t="s">
        <v>183</v>
      </c>
      <c r="D8" s="47" t="s">
        <v>183</v>
      </c>
      <c r="E8" s="47" t="s">
        <v>183</v>
      </c>
    </row>
    <row r="9" spans="1:5" ht="15.75" customHeight="1">
      <c r="A9" s="4" t="s">
        <v>11</v>
      </c>
      <c r="B9" s="17" t="s">
        <v>5</v>
      </c>
      <c r="C9" s="47" t="s">
        <v>183</v>
      </c>
      <c r="D9" s="47" t="s">
        <v>183</v>
      </c>
      <c r="E9" s="47" t="s">
        <v>183</v>
      </c>
    </row>
    <row r="10" spans="1:5" ht="30.75" customHeight="1">
      <c r="A10" s="4" t="s">
        <v>12</v>
      </c>
      <c r="B10" s="17" t="s">
        <v>6</v>
      </c>
      <c r="C10" s="47">
        <v>0</v>
      </c>
      <c r="D10" s="47">
        <v>0</v>
      </c>
      <c r="E10" s="47">
        <v>0</v>
      </c>
    </row>
    <row r="11" spans="1:5" ht="39.75" customHeight="1">
      <c r="A11" s="165">
        <v>2</v>
      </c>
      <c r="B11" s="162" t="s">
        <v>158</v>
      </c>
      <c r="C11" s="160">
        <f>C16</f>
        <v>0</v>
      </c>
      <c r="D11" s="160">
        <f>D16</f>
        <v>0</v>
      </c>
      <c r="E11" s="160">
        <v>0</v>
      </c>
    </row>
    <row r="12" spans="1:5" ht="9.75" customHeight="1">
      <c r="A12" s="166"/>
      <c r="B12" s="162"/>
      <c r="C12" s="161"/>
      <c r="D12" s="161"/>
      <c r="E12" s="161"/>
    </row>
    <row r="13" spans="1:5" ht="17.25" customHeight="1">
      <c r="A13" s="4" t="s">
        <v>99</v>
      </c>
      <c r="B13" s="17" t="s">
        <v>3</v>
      </c>
      <c r="C13" s="47" t="s">
        <v>183</v>
      </c>
      <c r="D13" s="47" t="s">
        <v>183</v>
      </c>
      <c r="E13" s="47" t="s">
        <v>183</v>
      </c>
    </row>
    <row r="14" spans="1:5" ht="17.25" customHeight="1">
      <c r="A14" s="4" t="s">
        <v>13</v>
      </c>
      <c r="B14" s="17" t="s">
        <v>4</v>
      </c>
      <c r="C14" s="47" t="s">
        <v>183</v>
      </c>
      <c r="D14" s="47" t="s">
        <v>183</v>
      </c>
      <c r="E14" s="47" t="s">
        <v>183</v>
      </c>
    </row>
    <row r="15" spans="1:5" ht="17.25" customHeight="1">
      <c r="A15" s="4" t="s">
        <v>14</v>
      </c>
      <c r="B15" s="17" t="s">
        <v>5</v>
      </c>
      <c r="C15" s="47" t="s">
        <v>183</v>
      </c>
      <c r="D15" s="47" t="s">
        <v>183</v>
      </c>
      <c r="E15" s="47" t="s">
        <v>183</v>
      </c>
    </row>
    <row r="16" spans="1:5" ht="17.25" customHeight="1">
      <c r="A16" s="4" t="s">
        <v>15</v>
      </c>
      <c r="B16" s="17" t="s">
        <v>6</v>
      </c>
      <c r="C16" s="47">
        <v>0</v>
      </c>
      <c r="D16" s="47">
        <v>0</v>
      </c>
      <c r="E16" s="47">
        <v>0</v>
      </c>
    </row>
    <row r="17" spans="1:5" ht="109.5" customHeight="1">
      <c r="A17" s="165">
        <v>3</v>
      </c>
      <c r="B17" s="162" t="s">
        <v>160</v>
      </c>
      <c r="C17" s="163">
        <v>2.2959999999999998</v>
      </c>
      <c r="D17" s="163">
        <v>2.2614999999999998</v>
      </c>
      <c r="E17" s="160">
        <f>D17/C17*100</f>
        <v>98.497386759581886</v>
      </c>
    </row>
    <row r="18" spans="1:5" ht="15" customHeight="1">
      <c r="A18" s="166"/>
      <c r="B18" s="162"/>
      <c r="C18" s="164"/>
      <c r="D18" s="164"/>
      <c r="E18" s="161"/>
    </row>
    <row r="19" spans="1:5" ht="15.75">
      <c r="A19" s="4" t="s">
        <v>16</v>
      </c>
      <c r="B19" s="17" t="s">
        <v>3</v>
      </c>
      <c r="C19" s="47" t="s">
        <v>183</v>
      </c>
      <c r="D19" s="47" t="s">
        <v>183</v>
      </c>
      <c r="E19" s="47" t="s">
        <v>183</v>
      </c>
    </row>
    <row r="20" spans="1:5" ht="15.75">
      <c r="A20" s="4" t="s">
        <v>17</v>
      </c>
      <c r="B20" s="17" t="s">
        <v>4</v>
      </c>
      <c r="C20" s="47" t="s">
        <v>183</v>
      </c>
      <c r="D20" s="47" t="s">
        <v>183</v>
      </c>
      <c r="E20" s="47" t="s">
        <v>183</v>
      </c>
    </row>
    <row r="21" spans="1:5" ht="15.75">
      <c r="A21" s="4" t="s">
        <v>18</v>
      </c>
      <c r="B21" s="17" t="s">
        <v>5</v>
      </c>
      <c r="C21" s="47" t="s">
        <v>183</v>
      </c>
      <c r="D21" s="47" t="s">
        <v>183</v>
      </c>
      <c r="E21" s="47" t="s">
        <v>183</v>
      </c>
    </row>
    <row r="22" spans="1:5" ht="15.75">
      <c r="A22" s="3" t="s">
        <v>19</v>
      </c>
      <c r="B22" s="17" t="s">
        <v>6</v>
      </c>
      <c r="C22" s="47">
        <v>0</v>
      </c>
      <c r="D22" s="47">
        <v>0</v>
      </c>
      <c r="E22" s="47">
        <v>0</v>
      </c>
    </row>
    <row r="23" spans="1:5" ht="108.75" customHeight="1">
      <c r="A23" s="165">
        <v>4</v>
      </c>
      <c r="B23" s="162" t="s">
        <v>161</v>
      </c>
      <c r="C23" s="167">
        <v>0.7732</v>
      </c>
      <c r="D23" s="167">
        <v>0.76160000000000005</v>
      </c>
      <c r="E23" s="160">
        <f>D23/C23*100</f>
        <v>98.499741334712894</v>
      </c>
    </row>
    <row r="24" spans="1:5" ht="12.75" customHeight="1">
      <c r="A24" s="166"/>
      <c r="B24" s="162"/>
      <c r="C24" s="168"/>
      <c r="D24" s="168"/>
      <c r="E24" s="161"/>
    </row>
    <row r="25" spans="1:5" ht="15.75">
      <c r="A25" s="3" t="s">
        <v>20</v>
      </c>
      <c r="B25" s="17" t="s">
        <v>3</v>
      </c>
      <c r="C25" s="47" t="s">
        <v>183</v>
      </c>
      <c r="D25" s="47" t="s">
        <v>183</v>
      </c>
      <c r="E25" s="47" t="s">
        <v>183</v>
      </c>
    </row>
    <row r="26" spans="1:5" ht="15.75">
      <c r="A26" s="3" t="s">
        <v>21</v>
      </c>
      <c r="B26" s="17" t="s">
        <v>4</v>
      </c>
      <c r="C26" s="47" t="s">
        <v>183</v>
      </c>
      <c r="D26" s="47" t="s">
        <v>183</v>
      </c>
      <c r="E26" s="47" t="s">
        <v>183</v>
      </c>
    </row>
    <row r="27" spans="1:5" ht="15.75">
      <c r="A27" s="3" t="s">
        <v>22</v>
      </c>
      <c r="B27" s="17" t="s">
        <v>5</v>
      </c>
      <c r="C27" s="47" t="s">
        <v>183</v>
      </c>
      <c r="D27" s="47" t="s">
        <v>183</v>
      </c>
      <c r="E27" s="47" t="s">
        <v>183</v>
      </c>
    </row>
    <row r="28" spans="1:5" ht="15.75">
      <c r="A28" s="3" t="s">
        <v>23</v>
      </c>
      <c r="B28" s="17" t="s">
        <v>6</v>
      </c>
      <c r="C28" s="47">
        <v>0</v>
      </c>
      <c r="D28" s="47">
        <v>0</v>
      </c>
      <c r="E28" s="47">
        <v>0</v>
      </c>
    </row>
    <row r="29" spans="1:5" ht="68.25" customHeight="1">
      <c r="A29" s="3">
        <v>5</v>
      </c>
      <c r="B29" s="16" t="s">
        <v>7</v>
      </c>
      <c r="C29" s="47">
        <v>0</v>
      </c>
      <c r="D29" s="47">
        <v>0</v>
      </c>
      <c r="E29" s="47">
        <v>0</v>
      </c>
    </row>
    <row r="30" spans="1:5" ht="87" customHeight="1">
      <c r="A30" s="2" t="s">
        <v>24</v>
      </c>
      <c r="B30" s="16" t="s">
        <v>8</v>
      </c>
      <c r="C30" s="46">
        <v>0</v>
      </c>
      <c r="D30" s="46">
        <v>0</v>
      </c>
      <c r="E30" s="46">
        <v>0</v>
      </c>
    </row>
  </sheetData>
  <mergeCells count="19"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  <mergeCell ref="C23:C24"/>
    <mergeCell ref="D23:D24"/>
    <mergeCell ref="A17:A18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3"/>
  <sheetViews>
    <sheetView topLeftCell="D1" zoomScale="85" zoomScaleNormal="85" zoomScaleSheetLayoutView="85" workbookViewId="0">
      <selection activeCell="T7" sqref="T7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171" t="s">
        <v>282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s="5" customFormat="1"/>
    <row r="3" spans="1:20" ht="9.75" customHeight="1">
      <c r="A3" s="123" t="s">
        <v>0</v>
      </c>
      <c r="B3" s="123" t="s">
        <v>38</v>
      </c>
      <c r="C3" s="123" t="s">
        <v>39</v>
      </c>
      <c r="D3" s="123"/>
      <c r="E3" s="123"/>
      <c r="F3" s="123"/>
      <c r="G3" s="123" t="s">
        <v>40</v>
      </c>
      <c r="H3" s="123"/>
      <c r="I3" s="123"/>
      <c r="J3" s="123"/>
      <c r="K3" s="123" t="s">
        <v>41</v>
      </c>
      <c r="L3" s="123"/>
      <c r="M3" s="123"/>
      <c r="N3" s="123"/>
      <c r="O3" s="123" t="s">
        <v>42</v>
      </c>
      <c r="P3" s="123"/>
      <c r="Q3" s="123"/>
      <c r="R3" s="123"/>
      <c r="S3" s="123" t="s">
        <v>43</v>
      </c>
      <c r="T3" s="123" t="s">
        <v>44</v>
      </c>
    </row>
    <row r="4" spans="1:20" ht="152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25.5" customHeight="1">
      <c r="A5" s="123"/>
      <c r="B5" s="123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23"/>
      <c r="T5" s="123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31.5">
      <c r="A7" s="11">
        <v>1</v>
      </c>
      <c r="B7" s="40" t="s">
        <v>285</v>
      </c>
      <c r="C7" s="40" t="s">
        <v>183</v>
      </c>
      <c r="D7" s="40" t="s">
        <v>183</v>
      </c>
      <c r="E7" s="38">
        <v>0</v>
      </c>
      <c r="F7" s="38">
        <v>0</v>
      </c>
      <c r="G7" s="38" t="s">
        <v>183</v>
      </c>
      <c r="H7" s="38" t="s">
        <v>183</v>
      </c>
      <c r="I7" s="38">
        <v>0</v>
      </c>
      <c r="J7" s="38">
        <v>0</v>
      </c>
      <c r="K7" s="38" t="s">
        <v>183</v>
      </c>
      <c r="L7" s="38" t="s">
        <v>183</v>
      </c>
      <c r="M7" s="38">
        <f>'2.1'!D17</f>
        <v>2.2614999999999998</v>
      </c>
      <c r="N7" s="89">
        <v>0</v>
      </c>
      <c r="O7" s="38" t="s">
        <v>183</v>
      </c>
      <c r="P7" s="38" t="s">
        <v>183</v>
      </c>
      <c r="Q7" s="38">
        <f>'2.1'!D23</f>
        <v>0.76160000000000005</v>
      </c>
      <c r="R7" s="90">
        <v>0</v>
      </c>
      <c r="S7" s="38">
        <v>0</v>
      </c>
      <c r="T7" s="40"/>
    </row>
    <row r="8" spans="1:20" ht="15.75" hidden="1">
      <c r="A8" s="11">
        <v>2</v>
      </c>
      <c r="B8" s="40" t="s">
        <v>183</v>
      </c>
      <c r="C8" s="40" t="s">
        <v>183</v>
      </c>
      <c r="D8" s="40" t="s">
        <v>183</v>
      </c>
      <c r="E8" s="38" t="s">
        <v>183</v>
      </c>
      <c r="F8" s="38" t="s">
        <v>183</v>
      </c>
      <c r="G8" s="38" t="s">
        <v>183</v>
      </c>
      <c r="H8" s="38" t="s">
        <v>183</v>
      </c>
      <c r="I8" s="38" t="s">
        <v>183</v>
      </c>
      <c r="J8" s="38" t="s">
        <v>183</v>
      </c>
      <c r="K8" s="38" t="s">
        <v>183</v>
      </c>
      <c r="L8" s="38" t="s">
        <v>183</v>
      </c>
      <c r="M8" s="38" t="s">
        <v>183</v>
      </c>
      <c r="N8" s="38" t="s">
        <v>183</v>
      </c>
      <c r="O8" s="38" t="s">
        <v>183</v>
      </c>
      <c r="P8" s="38" t="s">
        <v>183</v>
      </c>
      <c r="Q8" s="38" t="s">
        <v>183</v>
      </c>
      <c r="R8" s="38" t="s">
        <v>183</v>
      </c>
      <c r="S8" s="38" t="s">
        <v>183</v>
      </c>
      <c r="T8" s="40" t="s">
        <v>183</v>
      </c>
    </row>
    <row r="9" spans="1:20" ht="15.75" hidden="1">
      <c r="A9" s="11" t="s">
        <v>47</v>
      </c>
      <c r="B9" s="40" t="s">
        <v>183</v>
      </c>
      <c r="C9" s="40" t="s">
        <v>183</v>
      </c>
      <c r="D9" s="40" t="s">
        <v>183</v>
      </c>
      <c r="E9" s="38" t="s">
        <v>183</v>
      </c>
      <c r="F9" s="38" t="s">
        <v>183</v>
      </c>
      <c r="G9" s="38" t="s">
        <v>183</v>
      </c>
      <c r="H9" s="38" t="s">
        <v>183</v>
      </c>
      <c r="I9" s="38" t="s">
        <v>183</v>
      </c>
      <c r="J9" s="38" t="s">
        <v>183</v>
      </c>
      <c r="K9" s="38" t="s">
        <v>183</v>
      </c>
      <c r="L9" s="38" t="s">
        <v>183</v>
      </c>
      <c r="M9" s="38" t="s">
        <v>183</v>
      </c>
      <c r="N9" s="38" t="s">
        <v>183</v>
      </c>
      <c r="O9" s="38" t="s">
        <v>183</v>
      </c>
      <c r="P9" s="38" t="s">
        <v>183</v>
      </c>
      <c r="Q9" s="38" t="s">
        <v>183</v>
      </c>
      <c r="R9" s="38" t="s">
        <v>183</v>
      </c>
      <c r="S9" s="38" t="s">
        <v>183</v>
      </c>
      <c r="T9" s="40" t="s">
        <v>183</v>
      </c>
    </row>
    <row r="10" spans="1:20" ht="15.75" hidden="1">
      <c r="A10" s="12"/>
      <c r="B10" s="40" t="s">
        <v>183</v>
      </c>
      <c r="C10" s="40"/>
      <c r="D10" s="40" t="s">
        <v>183</v>
      </c>
      <c r="E10" s="38" t="s">
        <v>183</v>
      </c>
      <c r="F10" s="38" t="s">
        <v>183</v>
      </c>
      <c r="G10" s="38" t="s">
        <v>183</v>
      </c>
      <c r="H10" s="38" t="s">
        <v>183</v>
      </c>
      <c r="I10" s="38" t="s">
        <v>183</v>
      </c>
      <c r="J10" s="38" t="s">
        <v>183</v>
      </c>
      <c r="K10" s="38" t="s">
        <v>183</v>
      </c>
      <c r="L10" s="38" t="s">
        <v>183</v>
      </c>
      <c r="M10" s="38" t="s">
        <v>183</v>
      </c>
      <c r="N10" s="38" t="s">
        <v>183</v>
      </c>
      <c r="O10" s="38" t="s">
        <v>183</v>
      </c>
      <c r="P10" s="38" t="s">
        <v>183</v>
      </c>
      <c r="Q10" s="38" t="s">
        <v>183</v>
      </c>
      <c r="R10" s="38" t="s">
        <v>183</v>
      </c>
      <c r="S10" s="38" t="s">
        <v>183</v>
      </c>
      <c r="T10" s="40" t="s">
        <v>183</v>
      </c>
    </row>
    <row r="11" spans="1:20" ht="15.75" hidden="1" customHeight="1">
      <c r="A11" s="123" t="s">
        <v>48</v>
      </c>
      <c r="B11" s="172" t="s">
        <v>163</v>
      </c>
      <c r="C11" s="123" t="s">
        <v>183</v>
      </c>
      <c r="D11" s="123" t="s">
        <v>183</v>
      </c>
      <c r="E11" s="170">
        <v>0</v>
      </c>
      <c r="F11" s="170">
        <v>0</v>
      </c>
      <c r="G11" s="170" t="s">
        <v>183</v>
      </c>
      <c r="H11" s="170" t="s">
        <v>183</v>
      </c>
      <c r="I11" s="170">
        <v>0</v>
      </c>
      <c r="J11" s="170">
        <v>0</v>
      </c>
      <c r="K11" s="170" t="s">
        <v>183</v>
      </c>
      <c r="L11" s="170" t="s">
        <v>183</v>
      </c>
      <c r="M11" s="170">
        <v>0</v>
      </c>
      <c r="N11" s="170">
        <v>0</v>
      </c>
      <c r="O11" s="170" t="s">
        <v>183</v>
      </c>
      <c r="P11" s="170" t="s">
        <v>183</v>
      </c>
      <c r="Q11" s="170">
        <v>0</v>
      </c>
      <c r="R11" s="170">
        <v>0</v>
      </c>
      <c r="S11" s="170">
        <v>0</v>
      </c>
      <c r="T11" s="123" t="s">
        <v>183</v>
      </c>
    </row>
    <row r="12" spans="1:20" ht="15.75" hidden="1" customHeight="1">
      <c r="A12" s="123"/>
      <c r="B12" s="173"/>
      <c r="C12" s="123"/>
      <c r="D12" s="123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23"/>
    </row>
    <row r="13" spans="1:20" ht="15.75" hidden="1" customHeight="1">
      <c r="A13" s="123"/>
      <c r="B13" s="174"/>
      <c r="C13" s="123"/>
      <c r="D13" s="123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23"/>
    </row>
  </sheetData>
  <mergeCells count="29"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  <mergeCell ref="C3:F4"/>
    <mergeCell ref="G3:J4"/>
    <mergeCell ref="K3:N4"/>
    <mergeCell ref="J11:J13"/>
    <mergeCell ref="K11:K13"/>
    <mergeCell ref="L11:L13"/>
    <mergeCell ref="M11:M13"/>
    <mergeCell ref="N11:N13"/>
    <mergeCell ref="P11:P13"/>
    <mergeCell ref="Q11:Q13"/>
    <mergeCell ref="R11:R13"/>
    <mergeCell ref="S11:S13"/>
    <mergeCell ref="T11:T13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zoomScaleSheetLayoutView="98" workbookViewId="0">
      <selection sqref="A1:XFD1048576"/>
    </sheetView>
  </sheetViews>
  <sheetFormatPr defaultRowHeight="15"/>
  <cols>
    <col min="2" max="2" width="61.140625" customWidth="1"/>
  </cols>
  <sheetData>
    <row r="1" spans="1:2" s="5" customFormat="1" ht="56.25" customHeight="1">
      <c r="A1" s="175" t="s">
        <v>283</v>
      </c>
      <c r="B1" s="175"/>
    </row>
    <row r="2" spans="1:2" ht="15.75">
      <c r="A2" s="7" t="s">
        <v>49</v>
      </c>
      <c r="B2" s="18" t="s">
        <v>50</v>
      </c>
    </row>
    <row r="3" spans="1:2" s="5" customFormat="1" ht="15.75">
      <c r="A3" s="103"/>
      <c r="B3" s="18" t="s">
        <v>320</v>
      </c>
    </row>
    <row r="4" spans="1:2" ht="15.75">
      <c r="A4" s="7">
        <v>1</v>
      </c>
      <c r="B4" s="9" t="s">
        <v>51</v>
      </c>
    </row>
    <row r="5" spans="1:2" ht="63">
      <c r="A5" s="7">
        <f>A4+1</f>
        <v>2</v>
      </c>
      <c r="B5" s="10" t="s">
        <v>264</v>
      </c>
    </row>
    <row r="6" spans="1:2" ht="47.25">
      <c r="A6" s="7">
        <f t="shared" ref="A6" si="0">A5+1</f>
        <v>3</v>
      </c>
      <c r="B6" s="10" t="s">
        <v>263</v>
      </c>
    </row>
    <row r="7" spans="1:2" ht="31.5">
      <c r="A7" s="66">
        <v>4</v>
      </c>
      <c r="B7" s="68" t="s">
        <v>256</v>
      </c>
    </row>
    <row r="8" spans="1:2" s="5" customFormat="1" ht="15.75">
      <c r="A8" s="105"/>
      <c r="B8" s="194" t="s">
        <v>321</v>
      </c>
    </row>
    <row r="9" spans="1:2" ht="15.75">
      <c r="A9" s="105">
        <v>5</v>
      </c>
      <c r="B9" s="68" t="s">
        <v>322</v>
      </c>
    </row>
    <row r="10" spans="1:2" ht="15.75">
      <c r="A10" s="105">
        <v>6</v>
      </c>
      <c r="B10" s="68" t="s">
        <v>323</v>
      </c>
    </row>
    <row r="11" spans="1:2" ht="31.5">
      <c r="A11" s="105">
        <v>7</v>
      </c>
      <c r="B11" s="68" t="s">
        <v>324</v>
      </c>
    </row>
    <row r="12" spans="1:2" ht="15.75">
      <c r="A12" s="105">
        <v>8</v>
      </c>
      <c r="B12" s="68" t="s">
        <v>325</v>
      </c>
    </row>
    <row r="13" spans="1:2" ht="78.75">
      <c r="A13" s="195">
        <v>9</v>
      </c>
      <c r="B13" s="68" t="s">
        <v>326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6"/>
  <sheetViews>
    <sheetView zoomScaleSheetLayoutView="100" workbookViewId="0">
      <selection activeCell="C2" sqref="C2"/>
    </sheetView>
  </sheetViews>
  <sheetFormatPr defaultRowHeight="15"/>
  <cols>
    <col min="1" max="1" width="13" style="191" customWidth="1"/>
    <col min="2" max="2" width="34.28515625" style="191" customWidth="1"/>
    <col min="3" max="3" width="30.85546875" style="191" customWidth="1"/>
    <col min="4" max="4" width="48.85546875" style="191" customWidth="1"/>
    <col min="5" max="16384" width="9.140625" style="191"/>
  </cols>
  <sheetData>
    <row r="1" spans="1:4" ht="105" customHeight="1">
      <c r="A1" s="107" t="s">
        <v>167</v>
      </c>
      <c r="B1" s="107"/>
      <c r="C1" s="107"/>
      <c r="D1" s="107"/>
    </row>
    <row r="2" spans="1:4" ht="15.75">
      <c r="A2" s="192"/>
      <c r="B2" s="192"/>
      <c r="C2" s="192"/>
      <c r="D2" s="192"/>
    </row>
    <row r="3" spans="1:4" ht="37.5" customHeight="1">
      <c r="A3" s="104" t="s">
        <v>49</v>
      </c>
      <c r="B3" s="104" t="s">
        <v>231</v>
      </c>
      <c r="C3" s="104" t="s">
        <v>230</v>
      </c>
      <c r="D3" s="104" t="s">
        <v>229</v>
      </c>
    </row>
    <row r="4" spans="1:4" ht="31.5">
      <c r="A4" s="104">
        <v>1</v>
      </c>
      <c r="B4" s="48" t="s">
        <v>286</v>
      </c>
      <c r="C4" s="48" t="s">
        <v>287</v>
      </c>
      <c r="D4" s="48" t="s">
        <v>183</v>
      </c>
    </row>
    <row r="5" spans="1:4" ht="31.5">
      <c r="A5" s="104">
        <v>2</v>
      </c>
      <c r="B5" s="48" t="s">
        <v>288</v>
      </c>
      <c r="C5" s="48" t="s">
        <v>287</v>
      </c>
      <c r="D5" s="48" t="s">
        <v>183</v>
      </c>
    </row>
    <row r="6" spans="1:4" ht="31.5">
      <c r="A6" s="104">
        <v>3</v>
      </c>
      <c r="B6" s="48" t="s">
        <v>289</v>
      </c>
      <c r="C6" s="48" t="s">
        <v>287</v>
      </c>
      <c r="D6" s="48" t="s">
        <v>183</v>
      </c>
    </row>
    <row r="7" spans="1:4" ht="47.25">
      <c r="A7" s="104">
        <v>4</v>
      </c>
      <c r="B7" s="48" t="s">
        <v>290</v>
      </c>
      <c r="C7" s="48" t="s">
        <v>287</v>
      </c>
      <c r="D7" s="48" t="s">
        <v>183</v>
      </c>
    </row>
    <row r="8" spans="1:4" ht="31.5">
      <c r="A8" s="104">
        <v>5</v>
      </c>
      <c r="B8" s="48" t="s">
        <v>291</v>
      </c>
      <c r="C8" s="48" t="s">
        <v>287</v>
      </c>
      <c r="D8" s="48" t="s">
        <v>183</v>
      </c>
    </row>
    <row r="9" spans="1:4" ht="15.75">
      <c r="A9" s="104">
        <v>6</v>
      </c>
      <c r="B9" s="193" t="s">
        <v>292</v>
      </c>
      <c r="C9" s="193" t="s">
        <v>287</v>
      </c>
      <c r="D9" s="48" t="s">
        <v>183</v>
      </c>
    </row>
    <row r="10" spans="1:4" ht="15.75">
      <c r="A10" s="104">
        <v>7</v>
      </c>
      <c r="B10" s="193" t="s">
        <v>293</v>
      </c>
      <c r="C10" s="193" t="s">
        <v>287</v>
      </c>
      <c r="D10" s="48" t="s">
        <v>183</v>
      </c>
    </row>
    <row r="11" spans="1:4" ht="31.5">
      <c r="A11" s="104">
        <v>8</v>
      </c>
      <c r="B11" s="48" t="s">
        <v>294</v>
      </c>
      <c r="C11" s="48" t="s">
        <v>287</v>
      </c>
      <c r="D11" s="48" t="s">
        <v>183</v>
      </c>
    </row>
    <row r="12" spans="1:4" ht="15.75">
      <c r="A12" s="104">
        <v>9</v>
      </c>
      <c r="B12" s="48" t="s">
        <v>295</v>
      </c>
      <c r="C12" s="48" t="s">
        <v>287</v>
      </c>
      <c r="D12" s="48" t="s">
        <v>183</v>
      </c>
    </row>
    <row r="13" spans="1:4" ht="31.5">
      <c r="A13" s="104">
        <v>10</v>
      </c>
      <c r="B13" s="48" t="s">
        <v>296</v>
      </c>
      <c r="C13" s="48" t="s">
        <v>287</v>
      </c>
      <c r="D13" s="48" t="s">
        <v>183</v>
      </c>
    </row>
    <row r="14" spans="1:4" ht="31.5">
      <c r="A14" s="104">
        <v>11</v>
      </c>
      <c r="B14" s="48" t="s">
        <v>297</v>
      </c>
      <c r="C14" s="48" t="s">
        <v>287</v>
      </c>
      <c r="D14" s="48" t="s">
        <v>183</v>
      </c>
    </row>
    <row r="15" spans="1:4" ht="31.5">
      <c r="A15" s="104">
        <v>12</v>
      </c>
      <c r="B15" s="48" t="s">
        <v>298</v>
      </c>
      <c r="C15" s="48" t="s">
        <v>287</v>
      </c>
      <c r="D15" s="48" t="s">
        <v>183</v>
      </c>
    </row>
    <row r="16" spans="1:4" ht="31.5">
      <c r="A16" s="104">
        <v>13</v>
      </c>
      <c r="B16" s="48" t="s">
        <v>299</v>
      </c>
      <c r="C16" s="48" t="s">
        <v>287</v>
      </c>
      <c r="D16" s="48" t="s">
        <v>183</v>
      </c>
    </row>
    <row r="17" spans="1:4" ht="31.5">
      <c r="A17" s="104">
        <v>14</v>
      </c>
      <c r="B17" s="48" t="s">
        <v>300</v>
      </c>
      <c r="C17" s="48" t="s">
        <v>287</v>
      </c>
      <c r="D17" s="48" t="s">
        <v>183</v>
      </c>
    </row>
    <row r="18" spans="1:4" ht="31.5">
      <c r="A18" s="104">
        <v>15</v>
      </c>
      <c r="B18" s="48" t="s">
        <v>301</v>
      </c>
      <c r="C18" s="48" t="s">
        <v>287</v>
      </c>
      <c r="D18" s="48" t="s">
        <v>183</v>
      </c>
    </row>
    <row r="19" spans="1:4" ht="31.5">
      <c r="A19" s="104">
        <v>16</v>
      </c>
      <c r="B19" s="48" t="s">
        <v>302</v>
      </c>
      <c r="C19" s="48" t="s">
        <v>287</v>
      </c>
      <c r="D19" s="48" t="s">
        <v>183</v>
      </c>
    </row>
    <row r="20" spans="1:4" ht="31.5">
      <c r="A20" s="104">
        <v>17</v>
      </c>
      <c r="B20" s="48" t="s">
        <v>303</v>
      </c>
      <c r="C20" s="48" t="s">
        <v>287</v>
      </c>
      <c r="D20" s="48" t="s">
        <v>183</v>
      </c>
    </row>
    <row r="21" spans="1:4" ht="31.5">
      <c r="A21" s="104">
        <v>18</v>
      </c>
      <c r="B21" s="48" t="s">
        <v>304</v>
      </c>
      <c r="C21" s="48" t="s">
        <v>287</v>
      </c>
      <c r="D21" s="48" t="s">
        <v>183</v>
      </c>
    </row>
    <row r="22" spans="1:4" ht="31.5">
      <c r="A22" s="104">
        <v>19</v>
      </c>
      <c r="B22" s="48" t="s">
        <v>305</v>
      </c>
      <c r="C22" s="48" t="s">
        <v>287</v>
      </c>
      <c r="D22" s="48" t="s">
        <v>183</v>
      </c>
    </row>
    <row r="23" spans="1:4" ht="31.5">
      <c r="A23" s="104">
        <v>20</v>
      </c>
      <c r="B23" s="48" t="s">
        <v>306</v>
      </c>
      <c r="C23" s="48" t="s">
        <v>287</v>
      </c>
      <c r="D23" s="48" t="s">
        <v>183</v>
      </c>
    </row>
    <row r="24" spans="1:4" ht="15.75">
      <c r="A24" s="104">
        <v>21</v>
      </c>
      <c r="B24" s="48" t="s">
        <v>307</v>
      </c>
      <c r="C24" s="48" t="s">
        <v>287</v>
      </c>
      <c r="D24" s="48" t="s">
        <v>183</v>
      </c>
    </row>
    <row r="25" spans="1:4" ht="31.5">
      <c r="A25" s="104">
        <v>22</v>
      </c>
      <c r="B25" s="48" t="s">
        <v>308</v>
      </c>
      <c r="C25" s="48" t="s">
        <v>287</v>
      </c>
      <c r="D25" s="48" t="s">
        <v>183</v>
      </c>
    </row>
    <row r="26" spans="1:4" ht="15.75">
      <c r="A26" s="104">
        <v>23</v>
      </c>
      <c r="B26" s="48" t="s">
        <v>309</v>
      </c>
      <c r="C26" s="48" t="s">
        <v>287</v>
      </c>
      <c r="D26" s="48" t="s">
        <v>183</v>
      </c>
    </row>
    <row r="27" spans="1:4" ht="31.5">
      <c r="A27" s="104">
        <v>24</v>
      </c>
      <c r="B27" s="48" t="s">
        <v>310</v>
      </c>
      <c r="C27" s="48" t="s">
        <v>287</v>
      </c>
      <c r="D27" s="48" t="s">
        <v>183</v>
      </c>
    </row>
    <row r="28" spans="1:4" ht="31.5">
      <c r="A28" s="104">
        <v>25</v>
      </c>
      <c r="B28" s="48" t="s">
        <v>311</v>
      </c>
      <c r="C28" s="48" t="s">
        <v>287</v>
      </c>
      <c r="D28" s="48" t="s">
        <v>183</v>
      </c>
    </row>
    <row r="29" spans="1:4" ht="15.75">
      <c r="A29" s="104">
        <v>26</v>
      </c>
      <c r="B29" s="48" t="s">
        <v>312</v>
      </c>
      <c r="C29" s="48" t="s">
        <v>287</v>
      </c>
      <c r="D29" s="48" t="s">
        <v>183</v>
      </c>
    </row>
    <row r="30" spans="1:4" ht="31.5">
      <c r="A30" s="104">
        <v>27</v>
      </c>
      <c r="B30" s="48" t="s">
        <v>313</v>
      </c>
      <c r="C30" s="48" t="s">
        <v>287</v>
      </c>
      <c r="D30" s="48" t="s">
        <v>183</v>
      </c>
    </row>
    <row r="31" spans="1:4" ht="31.5">
      <c r="A31" s="104">
        <v>28</v>
      </c>
      <c r="B31" s="48" t="s">
        <v>314</v>
      </c>
      <c r="C31" s="48" t="s">
        <v>287</v>
      </c>
      <c r="D31" s="48" t="s">
        <v>183</v>
      </c>
    </row>
    <row r="32" spans="1:4" ht="31.5">
      <c r="A32" s="104">
        <v>29</v>
      </c>
      <c r="B32" s="48" t="s">
        <v>315</v>
      </c>
      <c r="C32" s="48" t="s">
        <v>287</v>
      </c>
      <c r="D32" s="48" t="s">
        <v>183</v>
      </c>
    </row>
    <row r="33" spans="1:4" ht="15.75">
      <c r="A33" s="104">
        <v>30</v>
      </c>
      <c r="B33" s="48" t="s">
        <v>316</v>
      </c>
      <c r="C33" s="48" t="s">
        <v>287</v>
      </c>
      <c r="D33" s="48" t="s">
        <v>183</v>
      </c>
    </row>
    <row r="34" spans="1:4" ht="15.75">
      <c r="A34" s="104">
        <v>31</v>
      </c>
      <c r="B34" s="48" t="s">
        <v>317</v>
      </c>
      <c r="C34" s="48" t="s">
        <v>287</v>
      </c>
      <c r="D34" s="48" t="s">
        <v>183</v>
      </c>
    </row>
    <row r="35" spans="1:4" ht="47.25">
      <c r="A35" s="104">
        <v>32</v>
      </c>
      <c r="B35" s="48" t="s">
        <v>318</v>
      </c>
      <c r="C35" s="48" t="s">
        <v>287</v>
      </c>
      <c r="D35" s="48" t="s">
        <v>183</v>
      </c>
    </row>
    <row r="36" spans="1:4" ht="15.75">
      <c r="A36" s="104">
        <v>33</v>
      </c>
      <c r="B36" s="48" t="s">
        <v>319</v>
      </c>
      <c r="C36" s="48" t="s">
        <v>287</v>
      </c>
      <c r="D36" s="48" t="s">
        <v>183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Наталья</cp:lastModifiedBy>
  <cp:lastPrinted>2018-04-02T14:14:34Z</cp:lastPrinted>
  <dcterms:created xsi:type="dcterms:W3CDTF">2015-07-27T06:52:28Z</dcterms:created>
  <dcterms:modified xsi:type="dcterms:W3CDTF">2020-03-23T20:05:05Z</dcterms:modified>
</cp:coreProperties>
</file>